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385" yWindow="-15" windowWidth="14430" windowHeight="12840"/>
  </bookViews>
  <sheets>
    <sheet name=" SPM PKM. SUTOJAYAN 2021" sheetId="2" r:id="rId1"/>
    <sheet name="Sheet1" sheetId="1" r:id="rId2"/>
  </sheets>
  <definedNames>
    <definedName name="_xlnm.Print_Titles" localSheetId="0">' SPM PKM. SUTOJAYAN 2021'!$4:$6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 s="1"/>
  <c r="H13" i="2"/>
  <c r="I13" i="2" s="1"/>
  <c r="H16" i="2"/>
  <c r="I16" i="2" s="1"/>
  <c r="G19" i="2"/>
  <c r="H19" i="2"/>
  <c r="I19" i="2"/>
  <c r="H23" i="2"/>
  <c r="I23" i="2"/>
  <c r="G26" i="2"/>
  <c r="H26" i="2"/>
  <c r="I26" i="2"/>
  <c r="G29" i="2"/>
  <c r="I29" i="2"/>
  <c r="H34" i="2"/>
  <c r="I34" i="2"/>
  <c r="H35" i="2"/>
  <c r="I35" i="2"/>
  <c r="I37" i="2"/>
  <c r="H42" i="2"/>
  <c r="I42" i="2" s="1"/>
  <c r="H45" i="2"/>
  <c r="I45" i="2" s="1"/>
</calcChain>
</file>

<file path=xl/sharedStrings.xml><?xml version="1.0" encoding="utf-8"?>
<sst xmlns="http://schemas.openxmlformats.org/spreadsheetml/2006/main" count="162" uniqueCount="155">
  <si>
    <t>Persentase pemeriksaan HIV pada orang berisiko terinfeksi HIV sesuai standar.</t>
  </si>
  <si>
    <t>Persentase pelayanan penderita TB sesuai standar</t>
  </si>
  <si>
    <t>Persentase pelayanan  gangguan jiwa (ODGJ) berat sesuai standar.</t>
  </si>
  <si>
    <t>Persentase pelayanan penderita Diabetes Melitus sesuai standar</t>
  </si>
  <si>
    <t>Persentase pelayanan penderita hipertensi sesuai standar.</t>
  </si>
  <si>
    <t>Persentase skrining kesehatan lansia sesuai standar.</t>
  </si>
  <si>
    <t>Persentase Skrining Kesehatan Warga Usia Produktif sesuai standar</t>
  </si>
  <si>
    <t>Persentase Skrining Kesehatan Anak Usia Pendidikan Dasar  sesuai standar</t>
  </si>
  <si>
    <t>Persentase Pelayanan Balita sesuai standar</t>
  </si>
  <si>
    <t>Persentase  Pelayanan BBL sesuai standar</t>
  </si>
  <si>
    <t>Persentase ibu bersalin mendapatkan pelayanan pesalinan sesuai standar</t>
  </si>
  <si>
    <t>Persentase ibu hamil mendapatkan pelayanan antenatal sesuai standar</t>
  </si>
  <si>
    <t>CAPAIAN</t>
  </si>
  <si>
    <t>TARGET</t>
  </si>
  <si>
    <t>SPM</t>
  </si>
  <si>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80%</t>
    </r>
  </si>
  <si>
    <t xml:space="preserve">3. Rendah bila nilai rata-rata </t>
  </si>
  <si>
    <t xml:space="preserve"> 81 - 90 % </t>
  </si>
  <si>
    <t xml:space="preserve">2. Cukup bila nilai rata-rata </t>
  </si>
  <si>
    <r>
      <rPr>
        <u/>
        <sz val="12"/>
        <color theme="1"/>
        <rFont val="Tahoma"/>
        <family val="2"/>
      </rPr>
      <t xml:space="preserve"> &gt;</t>
    </r>
    <r>
      <rPr>
        <sz val="12"/>
        <color theme="1"/>
        <rFont val="Tahoma"/>
        <family val="2"/>
      </rPr>
      <t xml:space="preserve"> 91%</t>
    </r>
  </si>
  <si>
    <r>
      <t xml:space="preserve">1. Baik   bila nilai rata-rata </t>
    </r>
    <r>
      <rPr>
        <u/>
        <sz val="12"/>
        <color rgb="FF000000"/>
        <rFont val="Times New Roman"/>
        <family val="1"/>
      </rPr>
      <t/>
    </r>
  </si>
  <si>
    <t xml:space="preserve">Interpretasi rata2 program: </t>
  </si>
  <si>
    <t>TETAP MELAKSANAKAN PELAYANAN POLI VCT DENGAN MENERAPKAN PROTOKOL KESEHATAN</t>
  </si>
  <si>
    <t xml:space="preserve">MASA PANDEMI COVID-19 </t>
  </si>
  <si>
    <t>TARGET TIDAK TERCAPAI</t>
  </si>
  <si>
    <t>Jumlah orang berisiko terinfeksi HIV yang mendapatkan pemeriksaan HIV sesuai standar di fasyankes dalam kurun waktu satu tahun</t>
  </si>
  <si>
    <t>Orang yang beresiko terinfeksi HIV mendapatkan pemeriksaan HIV  (Standar Pelayanan Minimal ke 12)</t>
  </si>
  <si>
    <t>2.1.5.5.Pencegahan dan Penanggulangan PMS dan  HIV/AIDS</t>
  </si>
  <si>
    <t xml:space="preserve">Pencarian sucpec selain dalam gedung ,juga mengoptimalkan kader tb dan meningkatkan penyuluhan luar gedung                                         </t>
  </si>
  <si>
    <t>Pada masa pandemi kasus batuk yang berkunjung ke puskesmas berkurang,ada kesulitan pencarian suspec</t>
  </si>
  <si>
    <t>Penemuan suspec TB masih kurang, ada 3,1%  suspec TB yang masih belum ditemukan</t>
  </si>
  <si>
    <t>Jumlah orang yang mendapatkan pelayanan TB sesuai standar dalam kurun waktu satu tahun</t>
  </si>
  <si>
    <t xml:space="preserve">Persentase Pelayanan orang terduga TBC mendapatkan pelayanan TBC sesuai standar (Standar Pelayanan Minimal ke 11) </t>
  </si>
  <si>
    <t>2.1.5.4.Tuberculosis  Bacillus (TB) Paru</t>
  </si>
  <si>
    <t>2.1.5 Upaya Pencegahan dan Pengendalian Penyakit</t>
  </si>
  <si>
    <t>Melakukan penyuluhan bersama lintas sektor tentang apa itu ODGJ dan bagaimana ciri dan penangananya</t>
  </si>
  <si>
    <t>Kurangnya sosialisasi dimasyarakat tentang masalah ODGJ dan apa itu ODGJ</t>
  </si>
  <si>
    <t>Kurangnya pengetahuan masyarakat terkaid gangguan jiwa</t>
  </si>
  <si>
    <t>Jumlah ODGJ berat (psikotik) di wilayah kerja kab/kota yang mendapat pelayanan kesehatan jiwa promotif preventif sesuai standar dalam kurun waktu satu tahun</t>
  </si>
  <si>
    <t>2.2.2.Pelayanan Kesehatan Jiwa</t>
  </si>
  <si>
    <t>BEKERJASAMA DENGAN PETUGAS KESEHATAN DI PUSKEMAS DALAM PENGAMBILAN DATA REGISTER PELAYANAN</t>
  </si>
  <si>
    <t>TIDAK SEMUA BEROBAT RUTIN</t>
  </si>
  <si>
    <t>BELUM TERCAPIANYA TARGET BULANAN</t>
  </si>
  <si>
    <t>Jumlah penyandang DM yang mendapatkan pelayanan kesehatan sesuai standar dalam kurun waktu satu tahun</t>
  </si>
  <si>
    <t>9.</t>
  </si>
  <si>
    <t>Jumlah penderita hipertensi yang mendapatkan pelayanan kesehatan sesuai standar dalam kurun waktu satu tahun</t>
  </si>
  <si>
    <t>2.1.5.11.Pencegahan dan Pengendalian Penyakit Tidak Menular</t>
  </si>
  <si>
    <t>4. Kerja sama dengan swasta (dokter, perawat, bidan) setelah wabah covid-19 mereda</t>
  </si>
  <si>
    <t xml:space="preserve"> 2. Banyak lansia yang sudah periksa di swasta tetapi belum terlapor</t>
  </si>
  <si>
    <t xml:space="preserve">3. Usulan alat ke Puskesmas / desa  </t>
  </si>
  <si>
    <t>2. Melakukan kunjungan dan penyuluhan tentang pentingnya posyandu lansia dan labolatorium setelah wabah covid-19 mereda kepada lansia risti</t>
  </si>
  <si>
    <t>1. Screening dengan P3G pada semua lansia dan pemeriksaan laboratorium setelah wabah covid-19 mereda</t>
  </si>
  <si>
    <t>1. Keterbatasan alat laboratorium dan belum semua lansia mengerti tentang pentingnya pemeriksaan laboratorium</t>
  </si>
  <si>
    <t>1. Masih ada lansia yang belum di screening dengan P3G dan belum di laboratorium sesuai dengan standart dikarenakan ada wabah covid-19</t>
  </si>
  <si>
    <t>Jumlah pengunjung berusia 60 tahun ke atas yang mendapat skrining kesehatansesuai standar minimal 1 kali dalam kurun waktu satu tahun</t>
  </si>
  <si>
    <r>
      <t>Pelayanan Kesehatan pada Usia Lanjut (usia ≥ 60 tahun )</t>
    </r>
    <r>
      <rPr>
        <b/>
        <sz val="12"/>
        <rFont val="Tahoma"/>
        <family val="2"/>
      </rPr>
      <t xml:space="preserve">             </t>
    </r>
  </si>
  <si>
    <t>7.</t>
  </si>
  <si>
    <t>2.2.7. Pelayanan Kesehatan Lansia</t>
  </si>
  <si>
    <t>aktif berkolaborasi dengan petugas poli</t>
  </si>
  <si>
    <t>pandemi pemeriksaan tidak maksimal</t>
  </si>
  <si>
    <t>pencapaian target yang kurang</t>
  </si>
  <si>
    <t>Jumlah pengunjung usia 15–59 tahun mendapat pelayanan skrining kesehatan sesuai standar dalam kurun waktu satu tahun</t>
  </si>
  <si>
    <t>Pelayanan Kesehatan Usia Produktif</t>
  </si>
  <si>
    <t>6.</t>
  </si>
  <si>
    <t>membuat jadwal skreening, membentuk kader tiwisada</t>
  </si>
  <si>
    <t>karena masih pandemi dilakukan saat vaksin covid dan google form</t>
  </si>
  <si>
    <t>sudah dilakukan skrinning</t>
  </si>
  <si>
    <t>Jumlah anak usia pendidikan dasar kelas 1 dan 7 yang mendapat pelayanan skrining kesehatan di satuan pendidikan dasar</t>
  </si>
  <si>
    <t>Pelayanan Kesehatan pada Usia Pendidikan Dasar  kelas 1 sampai dengan kelas 9 dan diluar satuan pendidikan dasar</t>
  </si>
  <si>
    <t>5.</t>
  </si>
  <si>
    <t>2.1.3.4. Kesehatan Anak Usia Sekolah dan Remaja</t>
  </si>
  <si>
    <t>Buka Pelayanan DDTK Di Poli Kia</t>
  </si>
  <si>
    <t>Berikan penyuluhan , motifasi dan jadwal posyandu bulan berikutnya</t>
  </si>
  <si>
    <t>Posyandu tiap bulan di semua posyandu</t>
  </si>
  <si>
    <t>Tingkat kehadiran di posyandu belum 100 %</t>
  </si>
  <si>
    <t>Cakupan paripurna balita belum terpenuhi</t>
  </si>
  <si>
    <t>Jumlah balita 0–59 bulan yang mendapat pelayanan kesehatan balita sesuai standar dalam kurun waktu satu tahun</t>
  </si>
  <si>
    <t>Pelayanan  kesehatan balita (0 - 59 bulan)</t>
  </si>
  <si>
    <t>4.</t>
  </si>
  <si>
    <t>2.1.3.3. Kesehatan Anak Balita dan Anak Prasekolah</t>
  </si>
  <si>
    <t>Berikan penyuluhan , motifasi dan jadwal kunjungan Neonatus</t>
  </si>
  <si>
    <t>Riil persalinan kurang dari target</t>
  </si>
  <si>
    <t>Kn-lengkap belum terpenuhi</t>
  </si>
  <si>
    <t>Jumlah bayi baru lahir usia 0-28 hari yang mendapatkan pelayanan kesehatan bayi baru lahir sesuai dengan standar</t>
  </si>
  <si>
    <t>Pelayanan Kesehatan Neonatus 0 - 28 hari (KN lengkap) (Standar Pelayanan Minimal ke 3)</t>
  </si>
  <si>
    <t>3.</t>
  </si>
  <si>
    <t>2.1.3.2. Kesehatan Bayi</t>
  </si>
  <si>
    <t>Koordinasi dengan PJ Jejaring</t>
  </si>
  <si>
    <t>Bulin di BPM Tidak masuk dalam Fasyankes</t>
  </si>
  <si>
    <t>Sosialisasikan ke Bumil untuk bersalin minimal di PKM</t>
  </si>
  <si>
    <t>Riil yang lebih rendah dari sasaran</t>
  </si>
  <si>
    <t>Cakupan Linfaskes Yang kurang dari  target sasaran</t>
  </si>
  <si>
    <t>Jumlah ibu bersalin yang
mendapatkan pelayanan
persalinan sesuai standar
di fasilitas kesehatan</t>
  </si>
  <si>
    <t>Pelayanan Persalinan oleh tenaga kesehatan di fasilitas kesehatan (Pf) (Indikator SPM)</t>
  </si>
  <si>
    <t>2.</t>
  </si>
  <si>
    <t>Pendampingan bumil resti pada tiap desa dengan memperlebar sayap peantauan</t>
  </si>
  <si>
    <t>Kunjungan rumah pada bumil Bermasalah / Resiko tinggi</t>
  </si>
  <si>
    <t>Tingkatkan kerjasama dengan lintas terkait</t>
  </si>
  <si>
    <t>Riil  hamil lebih rendah dari sasaran</t>
  </si>
  <si>
    <t>Cakupan K4 belum terpenuhi</t>
  </si>
  <si>
    <t>Jumlah ibu hamil yang mendapatkan pelayanan K4 di fasilitas pelayanan kesehatan milik pemerintah dan swasta</t>
  </si>
  <si>
    <t>Pelayanan Kesehatan Ibu Hamil (K4) - SPM</t>
  </si>
  <si>
    <t>1.</t>
  </si>
  <si>
    <t>2.1.3.1.Kesehatan Ibu</t>
  </si>
  <si>
    <t>2.1.3.Upaya Pelayanan Kesehatan Ibu , Anak dan Keluarga Berencana</t>
  </si>
  <si>
    <t>2.1.UKM ESSENSIAL</t>
  </si>
  <si>
    <t>(23)</t>
  </si>
  <si>
    <t>(22)</t>
  </si>
  <si>
    <t>(21)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</si>
  <si>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</si>
  <si>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</si>
  <si>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</si>
  <si>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</si>
  <si>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</si>
  <si>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</si>
  <si>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</si>
  <si>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</si>
  <si>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</si>
  <si>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</si>
  <si>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</si>
  <si>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</si>
  <si>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</si>
  <si>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</si>
  <si>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</si>
  <si>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</si>
  <si>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</si>
  <si>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</si>
  <si>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</si>
  <si>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</si>
  <si>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Des</t>
  </si>
  <si>
    <t>Nov</t>
  </si>
  <si>
    <t>Okt</t>
  </si>
  <si>
    <t>Sept</t>
  </si>
  <si>
    <t>Agust</t>
  </si>
  <si>
    <t>Juli</t>
  </si>
  <si>
    <t>Juni</t>
  </si>
  <si>
    <t>Mei</t>
  </si>
  <si>
    <t>Apr</t>
  </si>
  <si>
    <t>Mar</t>
  </si>
  <si>
    <t>Feb</t>
  </si>
  <si>
    <t>Jan</t>
  </si>
  <si>
    <t>Rencana Tindak Lanjut</t>
  </si>
  <si>
    <t>Analisa  Akar Penyebab Masalah</t>
  </si>
  <si>
    <t>Ketercapaian  Target Tahun 2021</t>
  </si>
  <si>
    <t>Capaian Kegiatan/Program</t>
  </si>
  <si>
    <t>%Cakupan Riil</t>
  </si>
  <si>
    <t xml:space="preserve">Pencapaian  (dalam satuan sasaran) </t>
  </si>
  <si>
    <t xml:space="preserve">Target Sasaran      </t>
  </si>
  <si>
    <t xml:space="preserve">Total Sasaran  </t>
  </si>
  <si>
    <t xml:space="preserve">Satuan sasaran </t>
  </si>
  <si>
    <t>Target Tahun 2021 (dalam %)</t>
  </si>
  <si>
    <t>Pelayanan Kesehatan/ Program/Variabel/Sub Variabel Program</t>
  </si>
  <si>
    <t>No</t>
  </si>
  <si>
    <t>REKAPITULASI CAPAIAN SPM PELAKSANAAN UKM ESENSIAL PUSKESMAS SUTOJAYAN TAHUN 2021</t>
  </si>
  <si>
    <t>Lampiran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</si>
</sst>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_-* #,##0_-;\-* #,##0_-;_-* &quot;-&quot;_-;_-@_-"/>
    <numFmt numFmtId="166" formatCode="_-* #,##0.00_-;\-* #,##0.00_-;_-* &quot;-&quot;??_-;_-@_-"/>
    <numFmt numFmtId="167" formatCode="_-&quot;Rp&quot;* #,##0_-;\-&quot;Rp&quot;* #,##0_-;_-&quot;Rp&quot;* &quot;-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ahoma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u/>
      <sz val="12"/>
      <color theme="1"/>
      <name val="Tahoma"/>
      <family val="2"/>
    </font>
    <font>
      <sz val="12"/>
      <color rgb="FF000000"/>
      <name val="Tahoma"/>
      <family val="2"/>
    </font>
    <font>
      <u/>
      <sz val="12"/>
      <color rgb="FF000000"/>
      <name val="Times New Roman"/>
      <family val="1"/>
    </font>
    <font>
      <sz val="12"/>
      <name val="Tahoma"/>
      <family val="2"/>
    </font>
    <font>
      <sz val="16"/>
      <color theme="1"/>
      <name val="Tahoma"/>
      <family val="2"/>
    </font>
    <font>
      <sz val="16"/>
      <color rgb="FF000000"/>
      <name val="Tahoma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Times New Roman"/>
      <family val="1"/>
    </font>
    <font>
      <sz val="16"/>
      <name val="Tahoma"/>
      <family val="2"/>
    </font>
    <font>
      <b/>
      <sz val="16"/>
      <color rgb="FF000000"/>
      <name val="Tahoma"/>
      <family val="2"/>
    </font>
    <font>
      <sz val="12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b/>
      <sz val="12"/>
      <name val="Tahoma"/>
      <family val="2"/>
    </font>
    <font>
      <sz val="16"/>
      <color theme="1"/>
      <name val="Arial"/>
      <family val="2"/>
    </font>
    <font>
      <sz val="16"/>
      <color rgb="FF000000"/>
      <name val="Times New Roman"/>
      <family val="1"/>
    </font>
    <font>
      <sz val="16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6"/>
      <color rgb="FFFF0000"/>
      <name val="Tahoma"/>
      <family val="2"/>
    </font>
    <font>
      <b/>
      <sz val="16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8">
    <xf numFmtId="0" fontId="0" fillId="0" borderId="0"/>
    <xf numFmtId="0" fontId="3" fillId="0" borderId="0"/>
    <xf numFmtId="0" fontId="21" fillId="0" borderId="0">
      <alignment vertical="center"/>
    </xf>
    <xf numFmtId="0" fontId="1" fillId="0" borderId="0"/>
    <xf numFmtId="0" fontId="26" fillId="0" borderId="0"/>
    <xf numFmtId="0" fontId="26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21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0" fontId="3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1" applyFont="1" applyFill="1"/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wrapText="1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vertical="center" wrapText="1"/>
    </xf>
    <xf numFmtId="21" fontId="8" fillId="2" borderId="1" xfId="1" applyNumberFormat="1" applyFont="1" applyFill="1" applyBorder="1" applyAlignment="1" applyProtection="1">
      <alignment vertical="center" wrapText="1"/>
    </xf>
    <xf numFmtId="21" fontId="8" fillId="2" borderId="1" xfId="1" applyNumberFormat="1" applyFont="1" applyFill="1" applyBorder="1" applyAlignment="1" applyProtection="1">
      <alignment horizontal="left" vertical="center" wrapText="1"/>
    </xf>
    <xf numFmtId="1" fontId="9" fillId="2" borderId="1" xfId="1" applyNumberFormat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>
      <alignment horizontal="center"/>
    </xf>
    <xf numFmtId="49" fontId="8" fillId="3" borderId="1" xfId="1" applyNumberFormat="1" applyFont="1" applyFill="1" applyBorder="1" applyAlignment="1" applyProtection="1">
      <alignment vertical="center" wrapText="1"/>
    </xf>
    <xf numFmtId="0" fontId="4" fillId="0" borderId="1" xfId="1" applyFont="1" applyBorder="1" applyAlignment="1">
      <alignment vertical="top"/>
    </xf>
    <xf numFmtId="0" fontId="11" fillId="0" borderId="1" xfId="1" applyFont="1" applyBorder="1" applyAlignment="1">
      <alignment horizontal="justify" vertical="top"/>
    </xf>
    <xf numFmtId="0" fontId="4" fillId="0" borderId="1" xfId="1" applyFont="1" applyBorder="1"/>
    <xf numFmtId="0" fontId="11" fillId="0" borderId="1" xfId="1" applyFont="1" applyBorder="1" applyAlignment="1">
      <alignment horizontal="justify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0" xfId="1" applyFont="1" applyFill="1" applyBorder="1" applyAlignment="1">
      <alignment horizontal="center" vertical="top"/>
    </xf>
    <xf numFmtId="164" fontId="4" fillId="0" borderId="0" xfId="1" applyNumberFormat="1" applyFont="1" applyBorder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vertical="top" wrapText="1" readingOrder="1"/>
    </xf>
    <xf numFmtId="0" fontId="1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vertical="center"/>
    </xf>
    <xf numFmtId="0" fontId="14" fillId="0" borderId="1" xfId="1" applyFont="1" applyFill="1" applyBorder="1"/>
    <xf numFmtId="0" fontId="14" fillId="0" borderId="1" xfId="1" applyFont="1" applyFill="1" applyBorder="1" applyAlignment="1">
      <alignment horizontal="center" vertical="top"/>
    </xf>
    <xf numFmtId="2" fontId="14" fillId="0" borderId="1" xfId="1" applyNumberFormat="1" applyFont="1" applyBorder="1" applyAlignment="1">
      <alignment horizontal="center" vertical="top"/>
    </xf>
    <xf numFmtId="164" fontId="14" fillId="0" borderId="1" xfId="1" applyNumberFormat="1" applyFont="1" applyBorder="1" applyAlignment="1">
      <alignment horizontal="center" vertical="top"/>
    </xf>
    <xf numFmtId="164" fontId="14" fillId="0" borderId="1" xfId="1" applyNumberFormat="1" applyFont="1" applyFill="1" applyBorder="1" applyAlignment="1">
      <alignment horizontal="center" vertical="top"/>
    </xf>
    <xf numFmtId="0" fontId="15" fillId="4" borderId="1" xfId="1" applyFont="1" applyFill="1" applyBorder="1" applyAlignment="1">
      <alignment horizontal="left" vertical="top" wrapText="1"/>
    </xf>
    <xf numFmtId="0" fontId="15" fillId="4" borderId="1" xfId="1" applyFont="1" applyFill="1" applyBorder="1" applyAlignment="1">
      <alignment horizontal="left" vertical="top"/>
    </xf>
    <xf numFmtId="9" fontId="15" fillId="0" borderId="1" xfId="1" applyNumberFormat="1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7" fillId="0" borderId="1" xfId="1" applyFont="1" applyBorder="1" applyAlignment="1" applyProtection="1">
      <alignment horizontal="left" vertical="center" wrapText="1"/>
      <protection locked="0"/>
    </xf>
    <xf numFmtId="1" fontId="14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 applyProtection="1">
      <alignment horizontal="center" vertical="center"/>
      <protection locked="0"/>
    </xf>
    <xf numFmtId="1" fontId="14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0" fontId="19" fillId="0" borderId="1" xfId="1" applyFont="1" applyFill="1" applyBorder="1" applyAlignment="1">
      <alignment horizontal="left" vertical="top" wrapText="1"/>
    </xf>
    <xf numFmtId="0" fontId="19" fillId="0" borderId="1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22" fillId="0" borderId="1" xfId="2" applyFont="1" applyBorder="1" applyAlignment="1" applyProtection="1">
      <alignment horizontal="left" vertical="center" wrapText="1"/>
      <protection locked="0"/>
    </xf>
    <xf numFmtId="0" fontId="22" fillId="0" borderId="1" xfId="2" applyFont="1" applyBorder="1" applyAlignment="1" applyProtection="1">
      <alignment horizontal="left" vertical="top" wrapText="1"/>
      <protection locked="0"/>
    </xf>
    <xf numFmtId="0" fontId="17" fillId="0" borderId="1" xfId="2" applyFont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>
      <alignment horizontal="center" vertical="center"/>
    </xf>
    <xf numFmtId="9" fontId="15" fillId="0" borderId="1" xfId="1" applyNumberFormat="1" applyFont="1" applyFill="1" applyBorder="1" applyAlignment="1">
      <alignment horizontal="center" vertical="top" wrapText="1"/>
    </xf>
    <xf numFmtId="2" fontId="14" fillId="0" borderId="1" xfId="1" applyNumberFormat="1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21" fontId="20" fillId="0" borderId="1" xfId="1" quotePrefix="1" applyNumberFormat="1" applyFont="1" applyFill="1" applyBorder="1" applyAlignment="1">
      <alignment vertical="center"/>
    </xf>
    <xf numFmtId="0" fontId="23" fillId="0" borderId="1" xfId="3" applyFont="1" applyBorder="1" applyAlignment="1" applyProtection="1">
      <alignment horizontal="left" vertical="center" wrapText="1"/>
      <protection locked="0"/>
    </xf>
    <xf numFmtId="164" fontId="24" fillId="0" borderId="1" xfId="1" applyNumberFormat="1" applyFont="1" applyFill="1" applyBorder="1" applyAlignment="1">
      <alignment horizontal="center" vertical="center"/>
    </xf>
    <xf numFmtId="9" fontId="14" fillId="4" borderId="1" xfId="1" applyNumberFormat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left" vertical="center" wrapText="1" readingOrder="1"/>
    </xf>
    <xf numFmtId="0" fontId="20" fillId="4" borderId="1" xfId="1" applyFont="1" applyFill="1" applyBorder="1" applyAlignment="1">
      <alignment horizontal="left" vertical="top"/>
    </xf>
    <xf numFmtId="0" fontId="1" fillId="0" borderId="1" xfId="4" applyFont="1" applyBorder="1" applyAlignment="1" applyProtection="1">
      <alignment horizontal="left" vertical="top" wrapText="1"/>
      <protection locked="0"/>
    </xf>
    <xf numFmtId="0" fontId="27" fillId="0" borderId="1" xfId="4" applyFont="1" applyBorder="1" applyAlignment="1" applyProtection="1">
      <alignment horizontal="left" vertical="top" wrapText="1"/>
      <protection locked="0"/>
    </xf>
    <xf numFmtId="164" fontId="14" fillId="0" borderId="1" xfId="1" applyNumberFormat="1" applyFont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top" wrapText="1"/>
    </xf>
    <xf numFmtId="2" fontId="14" fillId="0" borderId="1" xfId="1" applyNumberFormat="1" applyFont="1" applyBorder="1" applyAlignment="1">
      <alignment vertical="top"/>
    </xf>
    <xf numFmtId="164" fontId="14" fillId="0" borderId="1" xfId="1" applyNumberFormat="1" applyFont="1" applyBorder="1" applyAlignment="1">
      <alignment vertical="top"/>
    </xf>
    <xf numFmtId="0" fontId="4" fillId="0" borderId="1" xfId="1" applyFont="1" applyFill="1" applyBorder="1"/>
    <xf numFmtId="0" fontId="23" fillId="0" borderId="1" xfId="3" applyFont="1" applyBorder="1" applyAlignment="1">
      <alignment vertical="top" wrapText="1"/>
    </xf>
    <xf numFmtId="0" fontId="23" fillId="0" borderId="1" xfId="3" applyFont="1" applyBorder="1" applyAlignment="1" applyProtection="1">
      <alignment horizontal="left" vertical="top" wrapText="1"/>
      <protection locked="0"/>
    </xf>
    <xf numFmtId="0" fontId="23" fillId="0" borderId="1" xfId="3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/>
    </xf>
    <xf numFmtId="9" fontId="11" fillId="4" borderId="1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 wrapText="1"/>
    </xf>
    <xf numFmtId="0" fontId="11" fillId="0" borderId="1" xfId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8" fillId="0" borderId="0" xfId="3" applyFont="1"/>
    <xf numFmtId="0" fontId="23" fillId="4" borderId="1" xfId="3" applyFont="1" applyFill="1" applyBorder="1" applyAlignment="1" applyProtection="1">
      <alignment horizontal="left" vertical="top" wrapText="1"/>
      <protection locked="0"/>
    </xf>
    <xf numFmtId="1" fontId="14" fillId="4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3" fillId="4" borderId="1" xfId="1" applyFill="1" applyBorder="1" applyAlignment="1">
      <alignment vertical="center" wrapText="1"/>
    </xf>
    <xf numFmtId="0" fontId="13" fillId="4" borderId="1" xfId="1" applyFont="1" applyFill="1" applyBorder="1" applyAlignment="1">
      <alignment vertical="top" wrapText="1"/>
    </xf>
    <xf numFmtId="0" fontId="13" fillId="0" borderId="1" xfId="1" applyFont="1" applyBorder="1" applyAlignment="1">
      <alignment vertical="top"/>
    </xf>
    <xf numFmtId="0" fontId="14" fillId="0" borderId="1" xfId="1" applyFont="1" applyBorder="1" applyAlignment="1">
      <alignment vertical="top"/>
    </xf>
    <xf numFmtId="0" fontId="16" fillId="4" borderId="1" xfId="1" applyFont="1" applyFill="1" applyBorder="1" applyAlignment="1" applyProtection="1">
      <alignment vertical="top" wrapText="1"/>
      <protection locked="0"/>
    </xf>
    <xf numFmtId="0" fontId="16" fillId="4" borderId="1" xfId="1" applyFont="1" applyFill="1" applyBorder="1" applyAlignment="1">
      <alignment horizontal="left" vertical="top" wrapText="1"/>
    </xf>
    <xf numFmtId="0" fontId="14" fillId="4" borderId="1" xfId="1" applyFont="1" applyFill="1" applyBorder="1" applyAlignment="1">
      <alignment horizontal="center" vertical="center"/>
    </xf>
    <xf numFmtId="0" fontId="18" fillId="0" borderId="1" xfId="4" applyFont="1" applyBorder="1" applyAlignment="1" applyProtection="1">
      <alignment horizontal="center" vertical="center"/>
      <protection locked="0"/>
    </xf>
    <xf numFmtId="0" fontId="30" fillId="4" borderId="1" xfId="1" applyFont="1" applyFill="1" applyBorder="1" applyAlignment="1" applyProtection="1">
      <alignment horizontal="center" vertical="center"/>
      <protection locked="0"/>
    </xf>
    <xf numFmtId="0" fontId="30" fillId="0" borderId="1" xfId="4" applyFont="1" applyBorder="1" applyAlignment="1" applyProtection="1">
      <alignment horizontal="center" vertical="center"/>
      <protection locked="0"/>
    </xf>
    <xf numFmtId="0" fontId="30" fillId="4" borderId="1" xfId="5" applyFont="1" applyFill="1" applyBorder="1" applyAlignment="1" applyProtection="1">
      <alignment horizontal="center" vertical="center"/>
      <protection locked="0"/>
    </xf>
    <xf numFmtId="0" fontId="30" fillId="0" borderId="1" xfId="5" applyFont="1" applyBorder="1" applyAlignment="1" applyProtection="1">
      <alignment horizontal="center" vertical="center"/>
      <protection locked="0"/>
    </xf>
    <xf numFmtId="0" fontId="30" fillId="0" borderId="1" xfId="1" applyFont="1" applyBorder="1" applyAlignment="1" applyProtection="1">
      <alignment horizontal="center" vertical="center"/>
      <protection locked="0"/>
    </xf>
    <xf numFmtId="0" fontId="30" fillId="0" borderId="1" xfId="1" applyFont="1" applyBorder="1" applyAlignment="1">
      <alignment horizontal="center" vertical="center"/>
    </xf>
    <xf numFmtId="0" fontId="15" fillId="0" borderId="1" xfId="1" applyFont="1" applyFill="1" applyBorder="1" applyAlignment="1">
      <alignment vertical="top"/>
    </xf>
    <xf numFmtId="0" fontId="16" fillId="0" borderId="1" xfId="1" applyFont="1" applyBorder="1" applyAlignment="1" applyProtection="1">
      <alignment horizontal="left" vertical="top" wrapText="1"/>
      <protection locked="0"/>
    </xf>
    <xf numFmtId="1" fontId="31" fillId="0" borderId="1" xfId="1" applyNumberFormat="1" applyFont="1" applyBorder="1" applyAlignment="1">
      <alignment horizontal="center" vertical="center"/>
    </xf>
    <xf numFmtId="9" fontId="19" fillId="0" borderId="1" xfId="1" applyNumberFormat="1" applyFont="1" applyFill="1" applyBorder="1" applyAlignment="1">
      <alignment horizontal="center" vertical="top"/>
    </xf>
    <xf numFmtId="0" fontId="15" fillId="0" borderId="1" xfId="1" applyFont="1" applyFill="1" applyBorder="1" applyAlignment="1">
      <alignment vertical="top" wrapText="1"/>
    </xf>
    <xf numFmtId="0" fontId="16" fillId="0" borderId="1" xfId="1" applyFont="1" applyBorder="1" applyAlignment="1" applyProtection="1">
      <alignment vertical="top" wrapText="1"/>
      <protection locked="0"/>
    </xf>
    <xf numFmtId="0" fontId="32" fillId="0" borderId="1" xfId="1" applyFont="1" applyBorder="1" applyAlignment="1" applyProtection="1">
      <alignment horizontal="left" vertical="top" wrapText="1"/>
      <protection locked="0"/>
    </xf>
    <xf numFmtId="164" fontId="18" fillId="0" borderId="1" xfId="1" applyNumberFormat="1" applyFont="1" applyBorder="1" applyAlignment="1" applyProtection="1">
      <alignment horizontal="center" vertical="center"/>
    </xf>
    <xf numFmtId="164" fontId="18" fillId="0" borderId="1" xfId="4" applyNumberFormat="1" applyFont="1" applyBorder="1" applyAlignment="1" applyProtection="1">
      <alignment horizontal="center" vertical="center"/>
    </xf>
    <xf numFmtId="0" fontId="16" fillId="5" borderId="1" xfId="1" applyFont="1" applyFill="1" applyBorder="1" applyAlignment="1" applyProtection="1">
      <alignment vertical="top" wrapText="1"/>
      <protection locked="0"/>
    </xf>
    <xf numFmtId="164" fontId="31" fillId="0" borderId="1" xfId="1" applyNumberFormat="1" applyFont="1" applyBorder="1" applyAlignment="1">
      <alignment horizontal="center" vertical="center"/>
    </xf>
    <xf numFmtId="164" fontId="31" fillId="0" borderId="1" xfId="1" applyNumberFormat="1" applyFont="1" applyBorder="1" applyAlignment="1">
      <alignment horizontal="center" vertical="center" wrapText="1"/>
    </xf>
    <xf numFmtId="164" fontId="31" fillId="0" borderId="1" xfId="4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1" fontId="31" fillId="0" borderId="1" xfId="4" applyNumberFormat="1" applyFont="1" applyBorder="1" applyAlignment="1">
      <alignment horizontal="center" vertical="center"/>
    </xf>
    <xf numFmtId="0" fontId="33" fillId="0" borderId="1" xfId="1" applyFont="1" applyBorder="1" applyAlignment="1">
      <alignment vertical="center" wrapText="1"/>
    </xf>
    <xf numFmtId="0" fontId="20" fillId="0" borderId="1" xfId="1" applyFont="1" applyFill="1" applyBorder="1" applyAlignment="1">
      <alignment vertical="top"/>
    </xf>
    <xf numFmtId="1" fontId="14" fillId="0" borderId="4" xfId="1" applyNumberFormat="1" applyFont="1" applyBorder="1" applyAlignment="1">
      <alignment horizontal="center" vertical="center"/>
    </xf>
    <xf numFmtId="1" fontId="30" fillId="0" borderId="1" xfId="1" applyNumberFormat="1" applyFont="1" applyBorder="1" applyAlignment="1">
      <alignment horizontal="center" vertical="center"/>
    </xf>
    <xf numFmtId="1" fontId="30" fillId="0" borderId="1" xfId="4" applyNumberFormat="1" applyFont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" fontId="14" fillId="0" borderId="1" xfId="1" applyNumberFormat="1" applyFont="1" applyBorder="1" applyAlignment="1">
      <alignment vertical="center"/>
    </xf>
    <xf numFmtId="164" fontId="31" fillId="0" borderId="1" xfId="1" applyNumberFormat="1" applyFont="1" applyBorder="1" applyAlignment="1">
      <alignment vertical="center"/>
    </xf>
    <xf numFmtId="1" fontId="31" fillId="0" borderId="1" xfId="1" applyNumberFormat="1" applyFont="1" applyBorder="1" applyAlignment="1">
      <alignment vertical="center"/>
    </xf>
    <xf numFmtId="1" fontId="31" fillId="0" borderId="1" xfId="4" applyNumberFormat="1" applyFont="1" applyBorder="1" applyAlignment="1">
      <alignment vertical="center"/>
    </xf>
    <xf numFmtId="0" fontId="18" fillId="0" borderId="1" xfId="1" applyFont="1" applyBorder="1" applyAlignment="1" applyProtection="1">
      <alignment vertical="center"/>
      <protection locked="0"/>
    </xf>
    <xf numFmtId="0" fontId="14" fillId="0" borderId="1" xfId="1" applyFont="1" applyBorder="1" applyAlignment="1">
      <alignment vertical="center"/>
    </xf>
    <xf numFmtId="0" fontId="14" fillId="0" borderId="1" xfId="1" applyFont="1" applyFill="1" applyBorder="1" applyAlignment="1">
      <alignment horizontal="center" vertical="center" wrapText="1"/>
    </xf>
    <xf numFmtId="164" fontId="31" fillId="0" borderId="1" xfId="4" applyNumberFormat="1" applyFont="1" applyBorder="1" applyAlignment="1">
      <alignment vertical="center"/>
    </xf>
    <xf numFmtId="0" fontId="33" fillId="0" borderId="5" xfId="1" applyFont="1" applyBorder="1" applyAlignment="1">
      <alignment vertical="center" wrapText="1"/>
    </xf>
    <xf numFmtId="0" fontId="34" fillId="0" borderId="1" xfId="1" applyFont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/>
    </xf>
    <xf numFmtId="0" fontId="20" fillId="0" borderId="1" xfId="1" quotePrefix="1" applyFont="1" applyFill="1" applyBorder="1" applyAlignment="1">
      <alignment horizontal="center" vertical="center"/>
    </xf>
    <xf numFmtId="0" fontId="20" fillId="0" borderId="1" xfId="1" quotePrefix="1" applyFont="1" applyFill="1" applyBorder="1" applyAlignment="1">
      <alignment vertical="center"/>
    </xf>
    <xf numFmtId="0" fontId="14" fillId="0" borderId="1" xfId="1" applyFont="1" applyBorder="1"/>
    <xf numFmtId="0" fontId="14" fillId="4" borderId="1" xfId="1" applyFont="1" applyFill="1" applyBorder="1" applyAlignment="1">
      <alignment horizontal="center" vertical="top"/>
    </xf>
    <xf numFmtId="0" fontId="34" fillId="0" borderId="1" xfId="1" applyFont="1" applyFill="1" applyBorder="1" applyAlignment="1">
      <alignment horizontal="center" vertical="center"/>
    </xf>
    <xf numFmtId="0" fontId="15" fillId="0" borderId="1" xfId="1" quotePrefix="1" applyFont="1" applyBorder="1" applyAlignment="1">
      <alignment horizontal="center" vertical="center" wrapText="1"/>
    </xf>
    <xf numFmtId="0" fontId="14" fillId="0" borderId="1" xfId="1" quotePrefix="1" applyFont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8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4" fillId="0" borderId="8" xfId="1" applyNumberFormat="1" applyFont="1" applyBorder="1" applyAlignment="1">
      <alignment horizontal="center" vertical="center" wrapText="1"/>
    </xf>
    <xf numFmtId="0" fontId="14" fillId="0" borderId="5" xfId="1" applyNumberFormat="1" applyFont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left" vertical="top" wrapText="1"/>
    </xf>
    <xf numFmtId="0" fontId="20" fillId="0" borderId="4" xfId="1" applyFont="1" applyFill="1" applyBorder="1" applyAlignment="1">
      <alignment horizontal="left" vertical="center" wrapText="1"/>
    </xf>
    <xf numFmtId="0" fontId="20" fillId="0" borderId="3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4" xfId="1" applyFont="1" applyFill="1" applyBorder="1" applyAlignment="1">
      <alignment horizontal="left" vertical="top" wrapText="1"/>
    </xf>
    <xf numFmtId="0" fontId="20" fillId="0" borderId="3" xfId="1" applyFont="1" applyFill="1" applyBorder="1" applyAlignment="1">
      <alignment horizontal="left" vertical="top" wrapText="1"/>
    </xf>
    <xf numFmtId="0" fontId="20" fillId="0" borderId="2" xfId="1" applyFont="1" applyFill="1" applyBorder="1" applyAlignment="1">
      <alignment horizontal="left" vertical="top" wrapText="1"/>
    </xf>
    <xf numFmtId="0" fontId="14" fillId="4" borderId="8" xfId="1" applyNumberFormat="1" applyFont="1" applyFill="1" applyBorder="1" applyAlignment="1">
      <alignment horizontal="center" vertical="center" wrapText="1"/>
    </xf>
    <xf numFmtId="0" fontId="14" fillId="4" borderId="5" xfId="1" applyNumberFormat="1" applyFont="1" applyFill="1" applyBorder="1" applyAlignment="1">
      <alignment horizontal="center" vertical="center" wrapText="1"/>
    </xf>
    <xf numFmtId="0" fontId="14" fillId="0" borderId="4" xfId="1" quotePrefix="1" applyFont="1" applyBorder="1" applyAlignment="1">
      <alignment horizontal="center" vertical="center"/>
    </xf>
    <xf numFmtId="0" fontId="14" fillId="0" borderId="2" xfId="1" quotePrefix="1" applyFont="1" applyBorder="1" applyAlignment="1">
      <alignment horizontal="center" vertical="center"/>
    </xf>
    <xf numFmtId="0" fontId="35" fillId="0" borderId="4" xfId="1" applyFont="1" applyFill="1" applyBorder="1" applyAlignment="1">
      <alignment vertical="center"/>
    </xf>
    <xf numFmtId="0" fontId="35" fillId="0" borderId="3" xfId="1" applyFont="1" applyFill="1" applyBorder="1" applyAlignment="1">
      <alignment vertical="center"/>
    </xf>
    <xf numFmtId="0" fontId="35" fillId="0" borderId="2" xfId="1" applyFont="1" applyFill="1" applyBorder="1" applyAlignment="1">
      <alignment vertical="center"/>
    </xf>
    <xf numFmtId="0" fontId="13" fillId="0" borderId="0" xfId="1" applyFont="1" applyFill="1" applyAlignment="1">
      <alignment horizontal="right" vertical="center"/>
    </xf>
    <xf numFmtId="0" fontId="35" fillId="0" borderId="0" xfId="1" applyFont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0" fontId="14" fillId="0" borderId="5" xfId="1" applyNumberFormat="1" applyFont="1" applyFill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 wrapText="1"/>
    </xf>
    <xf numFmtId="0" fontId="14" fillId="0" borderId="9" xfId="1" applyNumberFormat="1" applyFont="1" applyFill="1" applyBorder="1" applyAlignment="1">
      <alignment horizontal="center" vertical="center" wrapText="1"/>
    </xf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justify" vertical="top"/>
    </xf>
    <xf numFmtId="0" fontId="4" fillId="0" borderId="0" xfId="1" applyFont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top" wrapText="1"/>
    </xf>
    <xf numFmtId="9" fontId="15" fillId="0" borderId="0" xfId="1" applyNumberFormat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15" fillId="4" borderId="0" xfId="1" applyFont="1" applyFill="1" applyBorder="1" applyAlignment="1">
      <alignment horizontal="left" vertical="top"/>
    </xf>
    <xf numFmtId="0" fontId="15" fillId="4" borderId="0" xfId="1" applyFont="1" applyFill="1" applyBorder="1" applyAlignment="1">
      <alignment horizontal="left" vertical="top" wrapText="1"/>
    </xf>
    <xf numFmtId="164" fontId="14" fillId="0" borderId="0" xfId="1" applyNumberFormat="1" applyFont="1" applyFill="1" applyBorder="1" applyAlignment="1">
      <alignment horizontal="center" vertical="top"/>
    </xf>
    <xf numFmtId="164" fontId="14" fillId="0" borderId="0" xfId="1" applyNumberFormat="1" applyFont="1" applyBorder="1" applyAlignment="1">
      <alignment horizontal="center" vertical="top"/>
    </xf>
    <xf numFmtId="2" fontId="14" fillId="0" borderId="0" xfId="1" applyNumberFormat="1" applyFont="1" applyBorder="1" applyAlignment="1">
      <alignment horizontal="center" vertical="top"/>
    </xf>
    <xf numFmtId="0" fontId="14" fillId="0" borderId="0" xfId="1" applyFont="1" applyFill="1" applyBorder="1"/>
  </cellXfs>
  <cellStyles count="188">
    <cellStyle name="Comma [0] 2" xfId="6"/>
    <cellStyle name="Comma [0] 2 2" xfId="7"/>
    <cellStyle name="Comma [0] 2 2 2" xfId="8"/>
    <cellStyle name="Comma [0] 2 3" xfId="9"/>
    <cellStyle name="Comma [0] 2 3 2" xfId="10"/>
    <cellStyle name="Comma [0] 2 4" xfId="11"/>
    <cellStyle name="Comma [0] 2 5" xfId="12"/>
    <cellStyle name="Comma [0] 2 6" xfId="13"/>
    <cellStyle name="Comma [0] 2 7" xfId="14"/>
    <cellStyle name="Comma [0] 4" xfId="15"/>
    <cellStyle name="Comma [0] 4 2" xfId="16"/>
    <cellStyle name="Comma [0] 4 2 2" xfId="17"/>
    <cellStyle name="Comma 10" xfId="18"/>
    <cellStyle name="Comma 10 2" xfId="19"/>
    <cellStyle name="Comma 10 2 2" xfId="20"/>
    <cellStyle name="Comma 10 3" xfId="21"/>
    <cellStyle name="Comma 10 4" xfId="22"/>
    <cellStyle name="Comma 10 5" xfId="23"/>
    <cellStyle name="Comma 10 6" xfId="24"/>
    <cellStyle name="Comma 11" xfId="25"/>
    <cellStyle name="Comma 11 2" xfId="26"/>
    <cellStyle name="Comma 11 2 2" xfId="27"/>
    <cellStyle name="Comma 11 3" xfId="28"/>
    <cellStyle name="Comma 11 4" xfId="29"/>
    <cellStyle name="Comma 11 5" xfId="30"/>
    <cellStyle name="Comma 11 6" xfId="31"/>
    <cellStyle name="Comma 12" xfId="32"/>
    <cellStyle name="Comma 12 2" xfId="33"/>
    <cellStyle name="Comma 12 2 2" xfId="34"/>
    <cellStyle name="Comma 12 3" xfId="35"/>
    <cellStyle name="Comma 12 4" xfId="36"/>
    <cellStyle name="Comma 12 5" xfId="37"/>
    <cellStyle name="Comma 12 6" xfId="38"/>
    <cellStyle name="Comma 13" xfId="39"/>
    <cellStyle name="Comma 13 2" xfId="40"/>
    <cellStyle name="Comma 13 2 2" xfId="41"/>
    <cellStyle name="Comma 13 3" xfId="42"/>
    <cellStyle name="Comma 13 4" xfId="43"/>
    <cellStyle name="Comma 13 5" xfId="44"/>
    <cellStyle name="Comma 13 6" xfId="45"/>
    <cellStyle name="Comma 14" xfId="46"/>
    <cellStyle name="Comma 14 2" xfId="47"/>
    <cellStyle name="Comma 14 2 2" xfId="48"/>
    <cellStyle name="Comma 14 3" xfId="49"/>
    <cellStyle name="Comma 14 4" xfId="50"/>
    <cellStyle name="Comma 14 5" xfId="51"/>
    <cellStyle name="Comma 14 6" xfId="52"/>
    <cellStyle name="Comma 15" xfId="53"/>
    <cellStyle name="Comma 15 2" xfId="54"/>
    <cellStyle name="Comma 15 2 2" xfId="55"/>
    <cellStyle name="Comma 15 3" xfId="56"/>
    <cellStyle name="Comma 15 4" xfId="57"/>
    <cellStyle name="Comma 15 5" xfId="58"/>
    <cellStyle name="Comma 15 6" xfId="59"/>
    <cellStyle name="Comma 16" xfId="60"/>
    <cellStyle name="Comma 16 2" xfId="61"/>
    <cellStyle name="Comma 16 2 2" xfId="62"/>
    <cellStyle name="Comma 16 3" xfId="63"/>
    <cellStyle name="Comma 16 4" xfId="64"/>
    <cellStyle name="Comma 16 5" xfId="65"/>
    <cellStyle name="Comma 16 6" xfId="66"/>
    <cellStyle name="Comma 2" xfId="67"/>
    <cellStyle name="Comma 2 2" xfId="68"/>
    <cellStyle name="Comma 2 2 2" xfId="69"/>
    <cellStyle name="Comma 2 3" xfId="70"/>
    <cellStyle name="Comma 2 3 2" xfId="71"/>
    <cellStyle name="Comma 2 4" xfId="72"/>
    <cellStyle name="Comma 2 5" xfId="73"/>
    <cellStyle name="Comma 2 6" xfId="74"/>
    <cellStyle name="Comma 2 7" xfId="75"/>
    <cellStyle name="Comma 3" xfId="76"/>
    <cellStyle name="Comma 3 2" xfId="77"/>
    <cellStyle name="Comma 3 2 2" xfId="78"/>
    <cellStyle name="Comma 3 3" xfId="79"/>
    <cellStyle name="Comma 3 3 2" xfId="80"/>
    <cellStyle name="Comma 3 4" xfId="81"/>
    <cellStyle name="Comma 3 5" xfId="82"/>
    <cellStyle name="Comma 3 6" xfId="83"/>
    <cellStyle name="Comma 3 7" xfId="84"/>
    <cellStyle name="Comma 4" xfId="85"/>
    <cellStyle name="Comma 4 2" xfId="86"/>
    <cellStyle name="Comma 4 2 2" xfId="87"/>
    <cellStyle name="Comma 4 3" xfId="88"/>
    <cellStyle name="Comma 4 3 2" xfId="89"/>
    <cellStyle name="Comma 4 4" xfId="90"/>
    <cellStyle name="Comma 4 5" xfId="91"/>
    <cellStyle name="Comma 4 6" xfId="92"/>
    <cellStyle name="Comma 4 7" xfId="93"/>
    <cellStyle name="Comma 5" xfId="94"/>
    <cellStyle name="Comma 5 2" xfId="95"/>
    <cellStyle name="Comma 5 2 2" xfId="96"/>
    <cellStyle name="Comma 5 3" xfId="97"/>
    <cellStyle name="Comma 5 3 2" xfId="98"/>
    <cellStyle name="Comma 5 4" xfId="99"/>
    <cellStyle name="Comma 5 5" xfId="100"/>
    <cellStyle name="Comma 5 6" xfId="101"/>
    <cellStyle name="Comma 5 7" xfId="102"/>
    <cellStyle name="Comma 6" xfId="103"/>
    <cellStyle name="Comma 6 2" xfId="104"/>
    <cellStyle name="Comma 6 2 2" xfId="105"/>
    <cellStyle name="Comma 6 3" xfId="106"/>
    <cellStyle name="Comma 6 3 2" xfId="107"/>
    <cellStyle name="Comma 6 4" xfId="108"/>
    <cellStyle name="Comma 6 5" xfId="109"/>
    <cellStyle name="Comma 6 6" xfId="110"/>
    <cellStyle name="Comma 6 7" xfId="111"/>
    <cellStyle name="Comma 7" xfId="112"/>
    <cellStyle name="Comma 7 2" xfId="113"/>
    <cellStyle name="Comma 7 2 2" xfId="114"/>
    <cellStyle name="Comma 7 3" xfId="115"/>
    <cellStyle name="Comma 7 3 2" xfId="116"/>
    <cellStyle name="Comma 7 4" xfId="117"/>
    <cellStyle name="Comma 7 5" xfId="118"/>
    <cellStyle name="Comma 7 6" xfId="119"/>
    <cellStyle name="Comma 7 7" xfId="120"/>
    <cellStyle name="Comma 8" xfId="121"/>
    <cellStyle name="Comma 8 2" xfId="122"/>
    <cellStyle name="Comma 8 2 2" xfId="123"/>
    <cellStyle name="Comma 8 3" xfId="124"/>
    <cellStyle name="Comma 8 4" xfId="125"/>
    <cellStyle name="Comma 8 5" xfId="126"/>
    <cellStyle name="Comma 8 6" xfId="127"/>
    <cellStyle name="Comma 9" xfId="128"/>
    <cellStyle name="Comma 9 2" xfId="129"/>
    <cellStyle name="Comma 9 2 2" xfId="130"/>
    <cellStyle name="Comma 9 3" xfId="131"/>
    <cellStyle name="Comma 9 4" xfId="132"/>
    <cellStyle name="Comma 9 5" xfId="133"/>
    <cellStyle name="Comma 9 6" xfId="134"/>
    <cellStyle name="Currency [0] 2" xfId="135"/>
    <cellStyle name="Currency [0] 2 10" xfId="136"/>
    <cellStyle name="Currency [0] 2 2" xfId="137"/>
    <cellStyle name="Currency [0] 2 2 2" xfId="138"/>
    <cellStyle name="Currency [0] 2 2 2 2" xfId="139"/>
    <cellStyle name="Currency [0] 2 2 3" xfId="140"/>
    <cellStyle name="Currency [0] 2 2 4" xfId="141"/>
    <cellStyle name="Currency [0] 2 2 5" xfId="142"/>
    <cellStyle name="Currency [0] 2 2 6" xfId="143"/>
    <cellStyle name="Currency [0] 2 3" xfId="144"/>
    <cellStyle name="Currency [0] 2 3 2" xfId="145"/>
    <cellStyle name="Currency [0] 2 3 2 2" xfId="146"/>
    <cellStyle name="Currency [0] 2 3 3" xfId="147"/>
    <cellStyle name="Currency [0] 2 3 4" xfId="148"/>
    <cellStyle name="Currency [0] 2 3 5" xfId="149"/>
    <cellStyle name="Currency [0] 2 3 6" xfId="150"/>
    <cellStyle name="Currency [0] 2 4" xfId="151"/>
    <cellStyle name="Currency [0] 2 4 2" xfId="152"/>
    <cellStyle name="Currency [0] 2 4 2 2" xfId="153"/>
    <cellStyle name="Currency [0] 2 4 3" xfId="154"/>
    <cellStyle name="Currency [0] 2 4 4" xfId="155"/>
    <cellStyle name="Currency [0] 2 4 5" xfId="156"/>
    <cellStyle name="Currency [0] 2 4 6" xfId="157"/>
    <cellStyle name="Currency [0] 2 5" xfId="158"/>
    <cellStyle name="Currency [0] 2 5 2" xfId="159"/>
    <cellStyle name="Currency [0] 2 6" xfId="160"/>
    <cellStyle name="Currency [0] 2 6 2" xfId="161"/>
    <cellStyle name="Currency [0] 2 7" xfId="162"/>
    <cellStyle name="Currency [0] 2 8" xfId="163"/>
    <cellStyle name="Currency [0] 2 9" xfId="164"/>
    <cellStyle name="Normal" xfId="0" builtinId="0"/>
    <cellStyle name="Normal 2" xfId="1"/>
    <cellStyle name="Normal 2 2" xfId="2"/>
    <cellStyle name="Normal 2 2 2" xfId="3"/>
    <cellStyle name="Normal 2 2 3" xfId="165"/>
    <cellStyle name="Normal 2 2 4" xfId="166"/>
    <cellStyle name="Normal 2 3" xfId="167"/>
    <cellStyle name="Normal 2 3 2" xfId="168"/>
    <cellStyle name="Normal 2 4" xfId="169"/>
    <cellStyle name="Normal 2 5" xfId="170"/>
    <cellStyle name="Normal 3" xfId="4"/>
    <cellStyle name="Normal 3 2" xfId="171"/>
    <cellStyle name="Normal 3 3" xfId="172"/>
    <cellStyle name="Normal 4" xfId="5"/>
    <cellStyle name="Normal 5" xfId="173"/>
    <cellStyle name="Normal 5 2" xfId="174"/>
    <cellStyle name="Normal 6" xfId="175"/>
    <cellStyle name="Normal 6 2" xfId="176"/>
    <cellStyle name="Normal 6 2 2" xfId="177"/>
    <cellStyle name="Normal 6 3" xfId="178"/>
    <cellStyle name="Normal 6 4" xfId="179"/>
    <cellStyle name="Normal 6 5" xfId="180"/>
    <cellStyle name="Normal 6 6" xfId="181"/>
    <cellStyle name="Normal 7" xfId="182"/>
    <cellStyle name="Normal 8" xfId="183"/>
    <cellStyle name="Percent 2" xfId="184"/>
    <cellStyle name="Percent 2 2" xfId="185"/>
    <cellStyle name="Percent 3" xfId="186"/>
    <cellStyle name="Percent 3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SPM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983114264867088"/>
          <c:y val="0.20771582712580716"/>
          <c:w val="0.43651371641785885"/>
          <c:h val="0.56468852188079199"/>
        </c:manualLayout>
      </c:layout>
      <c:radarChart>
        <c:radarStyle val="marker"/>
        <c:varyColors val="0"/>
        <c:ser>
          <c:idx val="0"/>
          <c:order val="0"/>
          <c:tx>
            <c:strRef>
              <c:f>' SPM PKM. SUTOJAYAN 2021'!$D$80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6.796601699150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2-4042-B746-38C3A89C588B}"/>
                </c:ext>
              </c:extLst>
            </c:dLbl>
            <c:dLbl>
              <c:idx val="1"/>
              <c:layout>
                <c:manualLayout>
                  <c:x val="0.11067193675889328"/>
                  <c:y val="-4.997501249375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2-4042-B746-38C3A89C588B}"/>
                </c:ext>
              </c:extLst>
            </c:dLbl>
            <c:dLbl>
              <c:idx val="2"/>
              <c:layout>
                <c:manualLayout>
                  <c:x val="9.1348265261308736E-2"/>
                  <c:y val="8.39580209895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2-4042-B746-38C3A89C588B}"/>
                </c:ext>
              </c:extLst>
            </c:dLbl>
            <c:dLbl>
              <c:idx val="3"/>
              <c:layout>
                <c:manualLayout>
                  <c:x val="5.4457619675010976E-2"/>
                  <c:y val="5.39730134932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2-4042-B746-38C3A89C588B}"/>
                </c:ext>
              </c:extLst>
            </c:dLbl>
            <c:dLbl>
              <c:idx val="4"/>
              <c:layout>
                <c:manualLayout>
                  <c:x val="0.1844532279314888"/>
                  <c:y val="5.397301349325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2-4042-B746-38C3A89C588B}"/>
                </c:ext>
              </c:extLst>
            </c:dLbl>
            <c:dLbl>
              <c:idx val="5"/>
              <c:layout>
                <c:manualLayout>
                  <c:x val="0.14229249011857709"/>
                  <c:y val="4.392150381502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2-4042-B746-38C3A89C588B}"/>
                </c:ext>
              </c:extLst>
            </c:dLbl>
            <c:dLbl>
              <c:idx val="6"/>
              <c:layout>
                <c:manualLayout>
                  <c:x val="3.513394817742644E-3"/>
                  <c:y val="5.7890519080798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2-4042-B746-38C3A89C588B}"/>
                </c:ext>
              </c:extLst>
            </c:dLbl>
            <c:dLbl>
              <c:idx val="7"/>
              <c:layout>
                <c:manualLayout>
                  <c:x val="-6.8511198945981552E-2"/>
                  <c:y val="4.9975012493752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2-4042-B746-38C3A89C588B}"/>
                </c:ext>
              </c:extLst>
            </c:dLbl>
            <c:dLbl>
              <c:idx val="8"/>
              <c:layout>
                <c:manualLayout>
                  <c:x val="-0.16688625384277558"/>
                  <c:y val="5.397301349325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2-4042-B746-38C3A89C588B}"/>
                </c:ext>
              </c:extLst>
            </c:dLbl>
            <c:dLbl>
              <c:idx val="9"/>
              <c:layout>
                <c:manualLayout>
                  <c:x val="-6.1484409310496285E-2"/>
                  <c:y val="6.196901549225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2-4042-B746-38C3A89C588B}"/>
                </c:ext>
              </c:extLst>
            </c:dLbl>
            <c:dLbl>
              <c:idx val="10"/>
              <c:layout>
                <c:manualLayout>
                  <c:x val="-7.7294685990338161E-2"/>
                  <c:y val="7.996001999000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2-4042-B746-38C3A89C588B}"/>
                </c:ext>
              </c:extLst>
            </c:dLbl>
            <c:dLbl>
              <c:idx val="11"/>
              <c:layout>
                <c:manualLayout>
                  <c:x val="-5.7971014492753624E-2"/>
                  <c:y val="-2.79860069965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2-4042-B746-38C3A89C588B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SPM PKM. SUTOJAYAN 2021'!$C$81:$C$92</c:f>
              <c:strCache>
                <c:ptCount val="12"/>
                <c:pt idx="0">
                  <c:v>Persentase ibu hamil mendapatkan pelayanan antenatal sesuai standar</c:v>
                </c:pt>
                <c:pt idx="1">
                  <c:v>Persentase ibu bersalin mendapatkan pelayanan pesalinan sesuai standar</c:v>
                </c:pt>
                <c:pt idx="2">
                  <c:v>Persentase  Pelayanan BBL sesuai standar</c:v>
                </c:pt>
                <c:pt idx="3">
                  <c:v>Persentase Pelayanan Balita sesuai standar</c:v>
                </c:pt>
                <c:pt idx="4">
                  <c:v>Persentase Skrining Kesehatan Anak Usia Pendidikan Dasar  sesuai standar</c:v>
                </c:pt>
                <c:pt idx="5">
                  <c:v>Persentase Skrining Kesehatan Warga Usia Produktif sesuai standar</c:v>
                </c:pt>
                <c:pt idx="6">
                  <c:v>Persentase skrining kesehatan lansia sesuai standar.</c:v>
                </c:pt>
                <c:pt idx="7">
                  <c:v>Persentase pelayanan penderita hipertensi sesuai standar.</c:v>
                </c:pt>
                <c:pt idx="8">
                  <c:v>Persentase pelayanan penderita Diabetes Melitus sesuai standar</c:v>
                </c:pt>
                <c:pt idx="9">
                  <c:v>Persentase pelayanan  gangguan jiwa (ODGJ) berat sesuai standar.</c:v>
                </c:pt>
                <c:pt idx="10">
                  <c:v>Persentase pelayanan penderita TB sesuai standar</c:v>
                </c:pt>
                <c:pt idx="11">
                  <c:v>Persentase pemeriksaan HIV pada orang berisiko terinfeksi HIV sesuai standar.</c:v>
                </c:pt>
              </c:strCache>
            </c:strRef>
          </c:cat>
          <c:val>
            <c:numRef>
              <c:f>' SPM PKM. SUTOJAYAN 2021'!$D$81:$D$92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22-4042-B746-38C3A89C588B}"/>
            </c:ext>
          </c:extLst>
        </c:ser>
        <c:ser>
          <c:idx val="1"/>
          <c:order val="1"/>
          <c:tx>
            <c:strRef>
              <c:f>' SPM PKM. SUTOJAYAN 2021'!$E$80</c:f>
              <c:strCache>
                <c:ptCount val="1"/>
                <c:pt idx="0">
                  <c:v>CAPAIAN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053579270970576E-2"/>
                  <c:y val="4.3978010994502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2-4042-B746-38C3A89C588B}"/>
                </c:ext>
              </c:extLst>
            </c:dLbl>
            <c:dLbl>
              <c:idx val="2"/>
              <c:layout>
                <c:manualLayout>
                  <c:x val="-1.5810276679841896E-2"/>
                  <c:y val="6.5967016491754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2-4042-B746-38C3A89C588B}"/>
                </c:ext>
              </c:extLst>
            </c:dLbl>
            <c:dLbl>
              <c:idx val="3"/>
              <c:layout>
                <c:manualLayout>
                  <c:x val="-8.2564778216952128E-2"/>
                  <c:y val="1.5992003998000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2-4042-B746-38C3A89C588B}"/>
                </c:ext>
              </c:extLst>
            </c:dLbl>
            <c:dLbl>
              <c:idx val="6"/>
              <c:layout>
                <c:manualLayout>
                  <c:x val="-5.0944224857268336E-2"/>
                  <c:y val="-4.0287769784172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2700922266139594E-2"/>
                  <c:y val="-8.59570214892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2-4042-B746-38C3A89C588B}"/>
                </c:ext>
              </c:extLst>
            </c:dLbl>
            <c:dLbl>
              <c:idx val="9"/>
              <c:layout>
                <c:manualLayout>
                  <c:x val="9.1348265261308736E-2"/>
                  <c:y val="-1.999000499750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2-4042-B746-38C3A89C588B}"/>
                </c:ext>
              </c:extLst>
            </c:dLbl>
            <c:dLbl>
              <c:idx val="10"/>
              <c:layout>
                <c:manualLayout>
                  <c:x val="7.9051383399209488E-2"/>
                  <c:y val="4.1979010494752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2-4042-B746-38C3A89C588B}"/>
                </c:ext>
              </c:extLst>
            </c:dLbl>
            <c:dLbl>
              <c:idx val="11"/>
              <c:layout>
                <c:manualLayout>
                  <c:x val="3.689064558629776E-2"/>
                  <c:y val="3.66479191355298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2-4042-B746-38C3A89C588B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SPM PKM. SUTOJAYAN 2021'!$C$81:$C$92</c:f>
              <c:strCache>
                <c:ptCount val="12"/>
                <c:pt idx="0">
                  <c:v>Persentase ibu hamil mendapatkan pelayanan antenatal sesuai standar</c:v>
                </c:pt>
                <c:pt idx="1">
                  <c:v>Persentase ibu bersalin mendapatkan pelayanan pesalinan sesuai standar</c:v>
                </c:pt>
                <c:pt idx="2">
                  <c:v>Persentase  Pelayanan BBL sesuai standar</c:v>
                </c:pt>
                <c:pt idx="3">
                  <c:v>Persentase Pelayanan Balita sesuai standar</c:v>
                </c:pt>
                <c:pt idx="4">
                  <c:v>Persentase Skrining Kesehatan Anak Usia Pendidikan Dasar  sesuai standar</c:v>
                </c:pt>
                <c:pt idx="5">
                  <c:v>Persentase Skrining Kesehatan Warga Usia Produktif sesuai standar</c:v>
                </c:pt>
                <c:pt idx="6">
                  <c:v>Persentase skrining kesehatan lansia sesuai standar.</c:v>
                </c:pt>
                <c:pt idx="7">
                  <c:v>Persentase pelayanan penderita hipertensi sesuai standar.</c:v>
                </c:pt>
                <c:pt idx="8">
                  <c:v>Persentase pelayanan penderita Diabetes Melitus sesuai standar</c:v>
                </c:pt>
                <c:pt idx="9">
                  <c:v>Persentase pelayanan  gangguan jiwa (ODGJ) berat sesuai standar.</c:v>
                </c:pt>
                <c:pt idx="10">
                  <c:v>Persentase pelayanan penderita TB sesuai standar</c:v>
                </c:pt>
                <c:pt idx="11">
                  <c:v>Persentase pemeriksaan HIV pada orang berisiko terinfeksi HIV sesuai standar.</c:v>
                </c:pt>
              </c:strCache>
            </c:strRef>
          </c:cat>
          <c:val>
            <c:numRef>
              <c:f>' SPM PKM. SUTOJAYAN 2021'!$E$81:$E$92</c:f>
              <c:numCache>
                <c:formatCode>0</c:formatCode>
                <c:ptCount val="12"/>
                <c:pt idx="0">
                  <c:v>81</c:v>
                </c:pt>
                <c:pt idx="1">
                  <c:v>69</c:v>
                </c:pt>
                <c:pt idx="2">
                  <c:v>85</c:v>
                </c:pt>
                <c:pt idx="3">
                  <c:v>87</c:v>
                </c:pt>
                <c:pt idx="4">
                  <c:v>70</c:v>
                </c:pt>
                <c:pt idx="5">
                  <c:v>30</c:v>
                </c:pt>
                <c:pt idx="6">
                  <c:v>86</c:v>
                </c:pt>
                <c:pt idx="7">
                  <c:v>26</c:v>
                </c:pt>
                <c:pt idx="8">
                  <c:v>93</c:v>
                </c:pt>
                <c:pt idx="9">
                  <c:v>91</c:v>
                </c:pt>
                <c:pt idx="10">
                  <c:v>97</c:v>
                </c:pt>
                <c:pt idx="11" formatCode="General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22-4042-B746-38C3A89C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84064"/>
        <c:axId val="138985856"/>
      </c:radarChart>
      <c:catAx>
        <c:axId val="1389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FFFF00"/>
          </a:solidFill>
          <a:ln w="9525" cap="flat" cmpd="sng" algn="ctr">
            <a:solidFill>
              <a:srgbClr val="92D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85856"/>
        <c:crosses val="autoZero"/>
        <c:auto val="1"/>
        <c:lblAlgn val="ctr"/>
        <c:lblOffset val="100"/>
        <c:noMultiLvlLbl val="0"/>
      </c:catAx>
      <c:valAx>
        <c:axId val="1389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84064"/>
        <c:crosses val="autoZero"/>
        <c:crossBetween val="between"/>
      </c:valAx>
      <c:spPr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lin ang="5400000" scaled="1"/>
          <a:tileRect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316186801121737"/>
          <c:y val="0.89621661610139813"/>
          <c:w val="0.23209513830534029"/>
          <c:h val="6.3718377031956458E-2"/>
        </c:manualLayout>
      </c:layout>
      <c:overlay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669086</xdr:colOff>
      <xdr:row>69</xdr:row>
      <xdr:rowOff>66675</xdr:rowOff>
    </xdr:from>
    <xdr:to>
      <xdr:col>18</xdr:col>
      <xdr:colOff>570961</xdr:colOff>
      <xdr:row>91</xdr:row>
      <xdr:rowOff>529805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92"/>
  <sheetViews>
    <sheetView tabSelected="1" view="pageBreakPreview" zoomScale="53" zoomScaleNormal="59" zoomScaleSheetLayoutView="53" workbookViewId="0">
      <selection activeCell="P11" sqref="P11"/>
    </sheetView>
  </sheetViews>
  <sheetFormatPr defaultColWidth="8.7109375" defaultRowHeight="15" x14ac:dyDescent="0.2"/>
  <cols>
    <col min="1" max="1" width="6.42578125" style="1" customWidth="1"/>
    <col min="2" max="2" width="6.28515625" style="1" customWidth="1"/>
    <col min="3" max="3" width="28.85546875" style="1" customWidth="1"/>
    <col min="4" max="4" width="12.42578125" style="1" customWidth="1"/>
    <col min="5" max="5" width="21.140625" style="1" customWidth="1"/>
    <col min="6" max="6" width="9.5703125" style="1" customWidth="1"/>
    <col min="7" max="7" width="14" style="1" customWidth="1"/>
    <col min="8" max="8" width="15.5703125" style="1" customWidth="1"/>
    <col min="9" max="9" width="13.85546875" style="1" customWidth="1"/>
    <col min="10" max="10" width="8.7109375" style="1" customWidth="1"/>
    <col min="11" max="11" width="8.140625" style="1" customWidth="1"/>
    <col min="12" max="12" width="8.7109375" style="1" customWidth="1"/>
    <col min="13" max="14" width="8.42578125" style="1" customWidth="1"/>
    <col min="15" max="15" width="9.85546875" style="1" customWidth="1"/>
    <col min="16" max="16" width="8.85546875" style="1" customWidth="1"/>
    <col min="17" max="17" width="9.5703125" style="1" customWidth="1"/>
    <col min="18" max="18" width="9.85546875" style="1" customWidth="1"/>
    <col min="19" max="19" width="10.140625" style="1" customWidth="1"/>
    <col min="20" max="20" width="11.28515625" style="1" customWidth="1"/>
    <col min="21" max="21" width="11.42578125" style="1" customWidth="1"/>
    <col min="22" max="22" width="16.7109375" style="1" customWidth="1"/>
    <col min="23" max="23" width="16" style="1" customWidth="1"/>
    <col min="24" max="24" width="28.42578125" style="1" customWidth="1"/>
    <col min="25" max="16384" width="8.7109375" style="1"/>
  </cols>
  <sheetData>
    <row r="1" spans="1:24" x14ac:dyDescent="0.2">
      <c r="A1" s="167" t="s">
        <v>154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4" ht="19.5" x14ac:dyDescent="0.2">
      <c r="A2" s="168" t="s">
        <v>153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</row>
    <row r="3" spans="1:24" ht="6.75" customHeight="1" x14ac:dyDescent="0.2"/>
    <row r="4" spans="1:24" ht="20.25" customHeight="1" x14ac:dyDescent="0.2">
      <c r="A4" s="169" t="s">
        <v>152</v>
      </c>
      <c r="B4" s="171" t="s">
        <v>151</v>
      </c>
      <c r="C4" s="172"/>
      <c r="D4" s="149" t="s">
        <v>150</v>
      </c>
      <c r="E4" s="149" t="s">
        <v>149</v>
      </c>
      <c r="F4" s="149" t="s">
        <v>148</v>
      </c>
      <c r="G4" s="149" t="s">
        <v>147</v>
      </c>
      <c r="H4" s="151" t="s">
        <v>146</v>
      </c>
      <c r="I4" s="151" t="s">
        <v>145</v>
      </c>
      <c r="J4" s="146" t="s">
        <v>144</v>
      </c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8"/>
      <c r="V4" s="149" t="s">
        <v>143</v>
      </c>
      <c r="W4" s="160" t="s">
        <v>142</v>
      </c>
      <c r="X4" s="151" t="s">
        <v>141</v>
      </c>
    </row>
    <row r="5" spans="1:24" ht="74.25" customHeight="1" x14ac:dyDescent="0.2">
      <c r="A5" s="170"/>
      <c r="B5" s="173"/>
      <c r="C5" s="174"/>
      <c r="D5" s="150"/>
      <c r="E5" s="150"/>
      <c r="F5" s="150"/>
      <c r="G5" s="150"/>
      <c r="H5" s="152"/>
      <c r="I5" s="152"/>
      <c r="J5" s="145" t="s">
        <v>140</v>
      </c>
      <c r="K5" s="145" t="s">
        <v>139</v>
      </c>
      <c r="L5" s="145" t="s">
        <v>138</v>
      </c>
      <c r="M5" s="145" t="s">
        <v>137</v>
      </c>
      <c r="N5" s="145" t="s">
        <v>136</v>
      </c>
      <c r="O5" s="145" t="s">
        <v>135</v>
      </c>
      <c r="P5" s="145" t="s">
        <v>134</v>
      </c>
      <c r="Q5" s="145" t="s">
        <v>133</v>
      </c>
      <c r="R5" s="145" t="s">
        <v>132</v>
      </c>
      <c r="S5" s="145" t="s">
        <v>131</v>
      </c>
      <c r="T5" s="145" t="s">
        <v>130</v>
      </c>
      <c r="U5" s="145" t="s">
        <v>129</v>
      </c>
      <c r="V5" s="150"/>
      <c r="W5" s="161"/>
      <c r="X5" s="152"/>
    </row>
    <row r="6" spans="1:24" ht="19.5" x14ac:dyDescent="0.2">
      <c r="A6" s="144" t="s">
        <v>128</v>
      </c>
      <c r="B6" s="162" t="s">
        <v>127</v>
      </c>
      <c r="C6" s="163"/>
      <c r="D6" s="143" t="s">
        <v>126</v>
      </c>
      <c r="E6" s="143" t="s">
        <v>125</v>
      </c>
      <c r="F6" s="143" t="s">
        <v>124</v>
      </c>
      <c r="G6" s="143" t="s">
        <v>123</v>
      </c>
      <c r="H6" s="143" t="s">
        <v>122</v>
      </c>
      <c r="I6" s="143" t="s">
        <v>121</v>
      </c>
      <c r="J6" s="143" t="s">
        <v>120</v>
      </c>
      <c r="K6" s="143" t="s">
        <v>119</v>
      </c>
      <c r="L6" s="143" t="s">
        <v>118</v>
      </c>
      <c r="M6" s="143" t="s">
        <v>117</v>
      </c>
      <c r="N6" s="143" t="s">
        <v>116</v>
      </c>
      <c r="O6" s="143" t="s">
        <v>115</v>
      </c>
      <c r="P6" s="143" t="s">
        <v>114</v>
      </c>
      <c r="Q6" s="143" t="s">
        <v>113</v>
      </c>
      <c r="R6" s="143" t="s">
        <v>112</v>
      </c>
      <c r="S6" s="143" t="s">
        <v>111</v>
      </c>
      <c r="T6" s="143" t="s">
        <v>110</v>
      </c>
      <c r="U6" s="143" t="s">
        <v>109</v>
      </c>
      <c r="V6" s="143" t="s">
        <v>108</v>
      </c>
      <c r="W6" s="143" t="s">
        <v>107</v>
      </c>
      <c r="X6" s="143" t="s">
        <v>106</v>
      </c>
    </row>
    <row r="7" spans="1:24" ht="19.5" x14ac:dyDescent="0.25">
      <c r="A7" s="164" t="s">
        <v>105</v>
      </c>
      <c r="B7" s="165"/>
      <c r="C7" s="166"/>
      <c r="D7" s="142"/>
      <c r="E7" s="5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141"/>
      <c r="U7" s="141"/>
      <c r="V7" s="46"/>
      <c r="W7" s="140"/>
      <c r="X7" s="140"/>
    </row>
    <row r="8" spans="1:24" ht="19.5" x14ac:dyDescent="0.25">
      <c r="A8" s="139" t="s">
        <v>104</v>
      </c>
      <c r="B8" s="138"/>
      <c r="C8" s="137"/>
      <c r="D8" s="38"/>
      <c r="E8" s="136"/>
      <c r="F8" s="135"/>
      <c r="G8" s="59"/>
      <c r="H8" s="59"/>
      <c r="I8" s="59"/>
      <c r="J8" s="33"/>
      <c r="K8" s="33"/>
      <c r="L8" s="33"/>
      <c r="M8" s="33"/>
      <c r="N8" s="33"/>
      <c r="O8" s="33"/>
      <c r="P8" s="33"/>
      <c r="Q8" s="33"/>
      <c r="R8" s="33"/>
      <c r="S8" s="32"/>
      <c r="T8" s="31"/>
      <c r="U8" s="31"/>
      <c r="V8" s="29"/>
      <c r="W8" s="29"/>
      <c r="X8" s="29"/>
    </row>
    <row r="9" spans="1:24" ht="19.5" x14ac:dyDescent="0.25">
      <c r="A9" s="50"/>
      <c r="B9" s="50" t="s">
        <v>103</v>
      </c>
      <c r="C9" s="50"/>
      <c r="D9" s="38"/>
      <c r="E9" s="136"/>
      <c r="F9" s="135"/>
      <c r="G9" s="59"/>
      <c r="H9" s="59"/>
      <c r="I9" s="59"/>
      <c r="J9" s="33"/>
      <c r="K9" s="33"/>
      <c r="L9" s="33"/>
      <c r="M9" s="33"/>
      <c r="N9" s="33"/>
      <c r="O9" s="33"/>
      <c r="P9" s="33"/>
      <c r="Q9" s="33"/>
      <c r="R9" s="33"/>
      <c r="S9" s="32"/>
      <c r="T9" s="31"/>
      <c r="U9" s="59"/>
      <c r="V9" s="29"/>
      <c r="W9" s="29"/>
      <c r="X9" s="29"/>
    </row>
    <row r="10" spans="1:24" ht="121.5" customHeight="1" x14ac:dyDescent="0.2">
      <c r="A10" s="39"/>
      <c r="B10" s="132" t="s">
        <v>102</v>
      </c>
      <c r="C10" s="48" t="s">
        <v>101</v>
      </c>
      <c r="D10" s="108">
        <v>1</v>
      </c>
      <c r="E10" s="134" t="s">
        <v>100</v>
      </c>
      <c r="F10" s="131">
        <v>673</v>
      </c>
      <c r="G10" s="131">
        <v>673</v>
      </c>
      <c r="H10" s="42">
        <f>SUM(J10:U10)</f>
        <v>548</v>
      </c>
      <c r="I10" s="45">
        <f>H10/F10*100</f>
        <v>81.426448736998509</v>
      </c>
      <c r="J10" s="130">
        <v>31</v>
      </c>
      <c r="K10" s="129">
        <v>39</v>
      </c>
      <c r="L10" s="129">
        <v>46</v>
      </c>
      <c r="M10" s="128">
        <v>52</v>
      </c>
      <c r="N10" s="128">
        <v>40</v>
      </c>
      <c r="O10" s="128">
        <v>44</v>
      </c>
      <c r="P10" s="128">
        <v>36</v>
      </c>
      <c r="Q10" s="128">
        <v>40</v>
      </c>
      <c r="R10" s="128">
        <v>53</v>
      </c>
      <c r="S10" s="126">
        <v>52</v>
      </c>
      <c r="T10" s="126">
        <v>55</v>
      </c>
      <c r="U10" s="126">
        <v>60</v>
      </c>
      <c r="V10" s="111" t="s">
        <v>99</v>
      </c>
      <c r="W10" s="111" t="s">
        <v>98</v>
      </c>
      <c r="X10" s="106" t="s">
        <v>97</v>
      </c>
    </row>
    <row r="11" spans="1:24" ht="48" customHeight="1" x14ac:dyDescent="0.2">
      <c r="A11" s="39"/>
      <c r="B11" s="132"/>
      <c r="C11" s="48"/>
      <c r="D11" s="108"/>
      <c r="E11" s="118"/>
      <c r="F11" s="131"/>
      <c r="G11" s="131"/>
      <c r="H11" s="42"/>
      <c r="I11" s="45"/>
      <c r="J11" s="130"/>
      <c r="K11" s="133"/>
      <c r="L11" s="133"/>
      <c r="M11" s="127"/>
      <c r="N11" s="127"/>
      <c r="O11" s="127"/>
      <c r="P11" s="127"/>
      <c r="Q11" s="127"/>
      <c r="R11" s="127"/>
      <c r="S11" s="126"/>
      <c r="T11" s="126"/>
      <c r="U11" s="126"/>
      <c r="V11" s="111"/>
      <c r="W11" s="111"/>
      <c r="X11" s="111" t="s">
        <v>96</v>
      </c>
    </row>
    <row r="12" spans="1:24" ht="63" customHeight="1" x14ac:dyDescent="0.2">
      <c r="A12" s="39"/>
      <c r="B12" s="132"/>
      <c r="C12" s="48"/>
      <c r="D12" s="108"/>
      <c r="E12" s="118"/>
      <c r="F12" s="131"/>
      <c r="G12" s="131"/>
      <c r="H12" s="42"/>
      <c r="I12" s="45"/>
      <c r="J12" s="130"/>
      <c r="K12" s="133"/>
      <c r="L12" s="133"/>
      <c r="M12" s="127"/>
      <c r="N12" s="127"/>
      <c r="O12" s="127"/>
      <c r="P12" s="127"/>
      <c r="Q12" s="127"/>
      <c r="R12" s="127"/>
      <c r="S12" s="126"/>
      <c r="T12" s="126"/>
      <c r="U12" s="126"/>
      <c r="V12" s="111"/>
      <c r="W12" s="111"/>
      <c r="X12" s="111" t="s">
        <v>95</v>
      </c>
    </row>
    <row r="13" spans="1:24" ht="127.5" customHeight="1" x14ac:dyDescent="0.2">
      <c r="A13" s="39"/>
      <c r="B13" s="132" t="s">
        <v>94</v>
      </c>
      <c r="C13" s="48" t="s">
        <v>93</v>
      </c>
      <c r="D13" s="108">
        <v>1</v>
      </c>
      <c r="E13" s="120" t="s">
        <v>92</v>
      </c>
      <c r="F13" s="131">
        <v>641</v>
      </c>
      <c r="G13" s="131">
        <v>641</v>
      </c>
      <c r="H13" s="42">
        <f>SUM(J13:U13)</f>
        <v>441</v>
      </c>
      <c r="I13" s="45">
        <f>H13/F13*100</f>
        <v>68.798751950078014</v>
      </c>
      <c r="J13" s="130">
        <v>34</v>
      </c>
      <c r="K13" s="129">
        <v>23</v>
      </c>
      <c r="L13" s="129">
        <v>38</v>
      </c>
      <c r="M13" s="128">
        <v>35</v>
      </c>
      <c r="N13" s="128">
        <v>35</v>
      </c>
      <c r="O13" s="128">
        <v>43</v>
      </c>
      <c r="P13" s="128">
        <v>30</v>
      </c>
      <c r="Q13" s="128">
        <v>34</v>
      </c>
      <c r="R13" s="128">
        <v>32</v>
      </c>
      <c r="S13" s="126">
        <v>37</v>
      </c>
      <c r="T13" s="126">
        <v>50</v>
      </c>
      <c r="U13" s="126">
        <v>50</v>
      </c>
      <c r="V13" s="111" t="s">
        <v>91</v>
      </c>
      <c r="W13" s="111" t="s">
        <v>90</v>
      </c>
      <c r="X13" s="106" t="s">
        <v>89</v>
      </c>
    </row>
    <row r="14" spans="1:24" ht="63" x14ac:dyDescent="0.25">
      <c r="A14" s="39"/>
      <c r="B14" s="29"/>
      <c r="C14" s="48"/>
      <c r="D14" s="108"/>
      <c r="E14" s="118"/>
      <c r="F14" s="131"/>
      <c r="G14" s="131"/>
      <c r="H14" s="42"/>
      <c r="I14" s="45"/>
      <c r="J14" s="130"/>
      <c r="K14" s="129"/>
      <c r="L14" s="129"/>
      <c r="M14" s="128"/>
      <c r="N14" s="128"/>
      <c r="O14" s="128"/>
      <c r="P14" s="128"/>
      <c r="Q14" s="128"/>
      <c r="R14" s="127"/>
      <c r="S14" s="126"/>
      <c r="T14" s="126"/>
      <c r="U14" s="126"/>
      <c r="V14" s="111"/>
      <c r="W14" s="111" t="s">
        <v>88</v>
      </c>
      <c r="X14" s="106" t="s">
        <v>87</v>
      </c>
    </row>
    <row r="15" spans="1:24" ht="18.75" customHeight="1" x14ac:dyDescent="0.25">
      <c r="A15" s="125"/>
      <c r="B15" s="154" t="s">
        <v>86</v>
      </c>
      <c r="C15" s="155"/>
      <c r="D15" s="156"/>
      <c r="E15" s="118"/>
      <c r="F15" s="59"/>
      <c r="G15" s="59"/>
      <c r="H15" s="59"/>
      <c r="I15" s="59"/>
      <c r="J15" s="33"/>
      <c r="K15" s="33"/>
      <c r="L15" s="33"/>
      <c r="M15" s="33"/>
      <c r="N15" s="33"/>
      <c r="O15" s="33"/>
      <c r="P15" s="33"/>
      <c r="Q15" s="33"/>
      <c r="R15" s="33"/>
      <c r="S15" s="32"/>
      <c r="T15" s="31"/>
      <c r="U15" s="30"/>
      <c r="V15" s="29"/>
      <c r="W15" s="29"/>
      <c r="X15" s="29"/>
    </row>
    <row r="16" spans="1:24" ht="120" customHeight="1" x14ac:dyDescent="0.2">
      <c r="A16" s="39"/>
      <c r="B16" s="49" t="s">
        <v>85</v>
      </c>
      <c r="C16" s="48" t="s">
        <v>84</v>
      </c>
      <c r="D16" s="36">
        <v>1</v>
      </c>
      <c r="E16" s="120" t="s">
        <v>83</v>
      </c>
      <c r="F16" s="46">
        <v>654</v>
      </c>
      <c r="G16" s="46">
        <v>654</v>
      </c>
      <c r="H16" s="42">
        <f>SUM(J16:U16)</f>
        <v>558</v>
      </c>
      <c r="I16" s="45">
        <f>H16/F16*100</f>
        <v>85.321100917431195</v>
      </c>
      <c r="J16" s="43">
        <v>40</v>
      </c>
      <c r="K16" s="124">
        <v>29</v>
      </c>
      <c r="L16" s="124">
        <v>52</v>
      </c>
      <c r="M16" s="123">
        <v>52</v>
      </c>
      <c r="N16" s="123">
        <v>41</v>
      </c>
      <c r="O16" s="123">
        <v>47</v>
      </c>
      <c r="P16" s="123">
        <v>35</v>
      </c>
      <c r="Q16" s="115">
        <v>43</v>
      </c>
      <c r="R16" s="123">
        <v>43</v>
      </c>
      <c r="S16" s="122">
        <v>53</v>
      </c>
      <c r="T16" s="42">
        <v>67</v>
      </c>
      <c r="U16" s="42">
        <v>56</v>
      </c>
      <c r="V16" s="111" t="s">
        <v>82</v>
      </c>
      <c r="W16" s="111" t="s">
        <v>81</v>
      </c>
      <c r="X16" s="114" t="s">
        <v>80</v>
      </c>
    </row>
    <row r="17" spans="1:24" ht="19.5" x14ac:dyDescent="0.25">
      <c r="A17" s="39"/>
      <c r="B17" s="38"/>
      <c r="C17" s="51"/>
      <c r="D17" s="38"/>
      <c r="E17" s="118"/>
      <c r="F17" s="30"/>
      <c r="G17" s="30"/>
      <c r="H17" s="30"/>
      <c r="I17" s="30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57"/>
      <c r="U17" s="30"/>
      <c r="V17" s="29"/>
      <c r="W17" s="29"/>
      <c r="X17" s="29"/>
    </row>
    <row r="18" spans="1:24" ht="19.5" x14ac:dyDescent="0.25">
      <c r="A18" s="105"/>
      <c r="B18" s="121" t="s">
        <v>79</v>
      </c>
      <c r="C18" s="105"/>
      <c r="D18" s="105"/>
      <c r="E18" s="118"/>
      <c r="F18" s="59"/>
      <c r="G18" s="59"/>
      <c r="H18" s="59"/>
      <c r="I18" s="59"/>
      <c r="J18" s="33"/>
      <c r="K18" s="33"/>
      <c r="L18" s="33"/>
      <c r="M18" s="33"/>
      <c r="N18" s="33"/>
      <c r="O18" s="33"/>
      <c r="P18" s="33"/>
      <c r="Q18" s="33"/>
      <c r="R18" s="33"/>
      <c r="S18" s="32"/>
      <c r="T18" s="31"/>
      <c r="U18" s="30"/>
      <c r="V18" s="29"/>
      <c r="W18" s="29"/>
      <c r="X18" s="29"/>
    </row>
    <row r="19" spans="1:24" ht="147.75" customHeight="1" x14ac:dyDescent="0.2">
      <c r="A19" s="39"/>
      <c r="B19" s="49" t="s">
        <v>78</v>
      </c>
      <c r="C19" s="69" t="s">
        <v>77</v>
      </c>
      <c r="D19" s="108">
        <v>1</v>
      </c>
      <c r="E19" s="120" t="s">
        <v>76</v>
      </c>
      <c r="F19" s="104">
        <v>3173</v>
      </c>
      <c r="G19" s="46">
        <f>D19*F19</f>
        <v>3173</v>
      </c>
      <c r="H19" s="42">
        <f>SUM(J19:U19)</f>
        <v>2760</v>
      </c>
      <c r="I19" s="45">
        <f>H19/F19*100</f>
        <v>86.983926883075952</v>
      </c>
      <c r="J19" s="43">
        <v>225</v>
      </c>
      <c r="K19" s="119">
        <v>233</v>
      </c>
      <c r="L19" s="119">
        <v>249</v>
      </c>
      <c r="M19" s="107">
        <v>270</v>
      </c>
      <c r="N19" s="107">
        <v>254</v>
      </c>
      <c r="O19" s="107">
        <v>268</v>
      </c>
      <c r="P19" s="107">
        <v>182</v>
      </c>
      <c r="Q19" s="107">
        <v>202</v>
      </c>
      <c r="R19" s="107">
        <v>214</v>
      </c>
      <c r="S19" s="42">
        <v>220</v>
      </c>
      <c r="T19" s="42">
        <v>236</v>
      </c>
      <c r="U19" s="42">
        <v>207</v>
      </c>
      <c r="V19" s="111" t="s">
        <v>75</v>
      </c>
      <c r="W19" s="111" t="s">
        <v>74</v>
      </c>
      <c r="X19" s="114" t="s">
        <v>73</v>
      </c>
    </row>
    <row r="20" spans="1:24" ht="46.5" customHeight="1" x14ac:dyDescent="0.2">
      <c r="A20" s="39"/>
      <c r="B20" s="49"/>
      <c r="C20" s="69"/>
      <c r="D20" s="108"/>
      <c r="E20" s="118"/>
      <c r="F20" s="104"/>
      <c r="G20" s="46"/>
      <c r="H20" s="42"/>
      <c r="I20" s="45"/>
      <c r="J20" s="43"/>
      <c r="K20" s="117"/>
      <c r="L20" s="117"/>
      <c r="M20" s="115"/>
      <c r="N20" s="115"/>
      <c r="O20" s="116"/>
      <c r="P20" s="115"/>
      <c r="Q20" s="115"/>
      <c r="R20" s="115"/>
      <c r="S20" s="42"/>
      <c r="T20" s="42"/>
      <c r="U20" s="42"/>
      <c r="V20" s="111"/>
      <c r="W20" s="111"/>
      <c r="X20" s="114" t="s">
        <v>72</v>
      </c>
    </row>
    <row r="21" spans="1:24" ht="42" x14ac:dyDescent="0.2">
      <c r="A21" s="39"/>
      <c r="B21" s="38"/>
      <c r="C21" s="38"/>
      <c r="D21" s="38"/>
      <c r="E21" s="30"/>
      <c r="F21" s="46"/>
      <c r="G21" s="46"/>
      <c r="H21" s="42"/>
      <c r="I21" s="45"/>
      <c r="J21" s="43"/>
      <c r="K21" s="113"/>
      <c r="L21" s="44"/>
      <c r="M21" s="112"/>
      <c r="N21" s="112"/>
      <c r="O21" s="112"/>
      <c r="P21" s="112"/>
      <c r="Q21" s="112"/>
      <c r="R21" s="44"/>
      <c r="S21" s="42"/>
      <c r="T21" s="42"/>
      <c r="U21" s="42"/>
      <c r="V21" s="111"/>
      <c r="W21" s="111"/>
      <c r="X21" s="110" t="s">
        <v>71</v>
      </c>
    </row>
    <row r="22" spans="1:24" ht="22.5" customHeight="1" x14ac:dyDescent="0.25">
      <c r="A22" s="109"/>
      <c r="B22" s="157" t="s">
        <v>70</v>
      </c>
      <c r="C22" s="158"/>
      <c r="D22" s="158"/>
      <c r="E22" s="158"/>
      <c r="F22" s="158"/>
      <c r="G22" s="159"/>
      <c r="H22" s="59"/>
      <c r="I22" s="59"/>
      <c r="J22" s="33"/>
      <c r="K22" s="33"/>
      <c r="L22" s="33"/>
      <c r="M22" s="33"/>
      <c r="N22" s="33"/>
      <c r="O22" s="33"/>
      <c r="P22" s="33"/>
      <c r="Q22" s="33"/>
      <c r="R22" s="33"/>
      <c r="S22" s="32"/>
      <c r="T22" s="31"/>
      <c r="U22" s="30"/>
      <c r="V22" s="29"/>
      <c r="W22" s="29"/>
      <c r="X22" s="29"/>
    </row>
    <row r="23" spans="1:24" ht="192.75" customHeight="1" x14ac:dyDescent="0.2">
      <c r="A23" s="39"/>
      <c r="B23" s="48" t="s">
        <v>69</v>
      </c>
      <c r="C23" s="48" t="s">
        <v>68</v>
      </c>
      <c r="D23" s="108">
        <v>1</v>
      </c>
      <c r="E23" s="47" t="s">
        <v>67</v>
      </c>
      <c r="F23" s="46">
        <v>8025</v>
      </c>
      <c r="G23" s="46">
        <v>8025</v>
      </c>
      <c r="H23" s="42">
        <f>SUM(J23:U23)</f>
        <v>5648</v>
      </c>
      <c r="I23" s="45">
        <f>H23/F23*100</f>
        <v>70.380062305295951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664</v>
      </c>
      <c r="S23" s="107">
        <v>4984</v>
      </c>
      <c r="T23" s="42">
        <v>0</v>
      </c>
      <c r="U23" s="42">
        <v>0</v>
      </c>
      <c r="V23" s="106" t="s">
        <v>66</v>
      </c>
      <c r="W23" s="106" t="s">
        <v>65</v>
      </c>
      <c r="X23" s="40" t="s">
        <v>64</v>
      </c>
    </row>
    <row r="24" spans="1:24" ht="20.25" customHeight="1" x14ac:dyDescent="0.25">
      <c r="A24" s="39"/>
      <c r="B24" s="38"/>
      <c r="C24" s="37"/>
      <c r="D24" s="36"/>
      <c r="E24" s="30"/>
      <c r="F24" s="30"/>
      <c r="G24" s="30"/>
      <c r="H24" s="30"/>
      <c r="I24" s="3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57"/>
      <c r="U24" s="30"/>
      <c r="V24" s="29"/>
      <c r="W24" s="29"/>
      <c r="X24" s="29"/>
    </row>
    <row r="25" spans="1:24" ht="19.5" x14ac:dyDescent="0.25">
      <c r="A25" s="105"/>
      <c r="B25" s="50" t="s">
        <v>46</v>
      </c>
      <c r="C25" s="39"/>
      <c r="D25" s="39"/>
      <c r="E25" s="30"/>
      <c r="F25" s="35"/>
      <c r="G25" s="34"/>
      <c r="H25" s="34"/>
      <c r="I25" s="34"/>
      <c r="J25" s="33"/>
      <c r="K25" s="33"/>
      <c r="L25" s="33"/>
      <c r="M25" s="33"/>
      <c r="N25" s="33"/>
      <c r="O25" s="33"/>
      <c r="P25" s="33"/>
      <c r="Q25" s="33"/>
      <c r="R25" s="33"/>
      <c r="S25" s="32"/>
      <c r="T25" s="31"/>
      <c r="U25" s="30"/>
      <c r="V25" s="29"/>
      <c r="W25" s="29"/>
      <c r="X25" s="29"/>
    </row>
    <row r="26" spans="1:24" ht="105" x14ac:dyDescent="0.2">
      <c r="A26" s="39"/>
      <c r="B26" s="49" t="s">
        <v>63</v>
      </c>
      <c r="C26" s="34" t="s">
        <v>62</v>
      </c>
      <c r="D26" s="63">
        <v>1</v>
      </c>
      <c r="E26" s="47" t="s">
        <v>61</v>
      </c>
      <c r="F26" s="104">
        <v>29453</v>
      </c>
      <c r="G26" s="104">
        <f>D26*F26</f>
        <v>29453</v>
      </c>
      <c r="H26" s="42">
        <f>SUM(J26:U26)</f>
        <v>8884</v>
      </c>
      <c r="I26" s="45">
        <f>H26/F26*100</f>
        <v>30.163311037924828</v>
      </c>
      <c r="J26" s="103">
        <v>214</v>
      </c>
      <c r="K26" s="102">
        <v>912</v>
      </c>
      <c r="L26" s="102">
        <v>1301</v>
      </c>
      <c r="M26" s="101">
        <v>913</v>
      </c>
      <c r="N26" s="100">
        <v>680</v>
      </c>
      <c r="O26" s="99">
        <v>722</v>
      </c>
      <c r="P26" s="98">
        <v>587</v>
      </c>
      <c r="Q26" s="98">
        <v>566</v>
      </c>
      <c r="R26" s="98">
        <v>647</v>
      </c>
      <c r="S26" s="55">
        <v>901</v>
      </c>
      <c r="T26" s="97">
        <v>542</v>
      </c>
      <c r="U26" s="97">
        <v>899</v>
      </c>
      <c r="V26" s="96" t="s">
        <v>60</v>
      </c>
      <c r="W26" s="95" t="s">
        <v>59</v>
      </c>
      <c r="X26" s="95" t="s">
        <v>58</v>
      </c>
    </row>
    <row r="27" spans="1:24" ht="19.5" x14ac:dyDescent="0.25">
      <c r="A27" s="50"/>
      <c r="B27" s="38"/>
      <c r="C27" s="51"/>
      <c r="D27" s="38"/>
      <c r="E27" s="30"/>
      <c r="F27" s="94"/>
      <c r="G27" s="94"/>
      <c r="H27" s="94"/>
      <c r="I27" s="94"/>
      <c r="J27" s="33"/>
      <c r="K27" s="33"/>
      <c r="L27" s="33"/>
      <c r="M27" s="33"/>
      <c r="N27" s="33"/>
      <c r="O27" s="33"/>
      <c r="P27" s="33"/>
      <c r="Q27" s="33"/>
      <c r="R27" s="33"/>
      <c r="S27" s="71"/>
      <c r="T27" s="70"/>
      <c r="U27" s="70"/>
      <c r="V27" s="29"/>
      <c r="W27" s="29"/>
      <c r="X27" s="29"/>
    </row>
    <row r="28" spans="1:24" ht="19.5" customHeight="1" x14ac:dyDescent="0.25">
      <c r="A28" s="50"/>
      <c r="B28" s="153" t="s">
        <v>57</v>
      </c>
      <c r="C28" s="153"/>
      <c r="D28" s="153"/>
      <c r="E28" s="153"/>
      <c r="F28" s="93"/>
      <c r="G28" s="14"/>
      <c r="H28" s="14"/>
      <c r="I28" s="14"/>
      <c r="J28" s="33"/>
      <c r="K28" s="33"/>
      <c r="L28" s="33"/>
      <c r="M28" s="33"/>
      <c r="N28" s="33"/>
      <c r="O28" s="33"/>
      <c r="P28" s="33"/>
      <c r="Q28" s="33"/>
      <c r="R28" s="33"/>
      <c r="S28" s="71"/>
      <c r="T28" s="70"/>
      <c r="U28" s="70"/>
      <c r="V28" s="29"/>
      <c r="W28" s="29"/>
      <c r="X28" s="29"/>
    </row>
    <row r="29" spans="1:24" ht="187.5" x14ac:dyDescent="0.2">
      <c r="A29" s="50"/>
      <c r="B29" s="81" t="s">
        <v>56</v>
      </c>
      <c r="C29" s="92" t="s">
        <v>55</v>
      </c>
      <c r="D29" s="79">
        <v>1</v>
      </c>
      <c r="E29" s="91" t="s">
        <v>54</v>
      </c>
      <c r="F29" s="90">
        <v>10494</v>
      </c>
      <c r="G29" s="90">
        <f>D29*F29</f>
        <v>10494</v>
      </c>
      <c r="H29" s="89">
        <v>9044</v>
      </c>
      <c r="I29" s="88">
        <f>H29/F29*100</f>
        <v>86.182580522203168</v>
      </c>
      <c r="J29" s="87">
        <v>295</v>
      </c>
      <c r="K29" s="87">
        <v>275</v>
      </c>
      <c r="L29" s="87">
        <v>365</v>
      </c>
      <c r="M29" s="87">
        <v>342</v>
      </c>
      <c r="N29" s="87">
        <v>758</v>
      </c>
      <c r="O29" s="87">
        <v>1587</v>
      </c>
      <c r="P29" s="87">
        <v>93</v>
      </c>
      <c r="Q29" s="87">
        <v>104</v>
      </c>
      <c r="R29" s="87">
        <v>152</v>
      </c>
      <c r="S29" s="87">
        <v>1258</v>
      </c>
      <c r="T29" s="87">
        <v>1526</v>
      </c>
      <c r="U29" s="87">
        <v>2289</v>
      </c>
      <c r="V29" s="86" t="s">
        <v>53</v>
      </c>
      <c r="W29" s="86" t="s">
        <v>52</v>
      </c>
      <c r="X29" s="86" t="s">
        <v>51</v>
      </c>
    </row>
    <row r="30" spans="1:24" ht="180.75" customHeight="1" x14ac:dyDescent="0.3">
      <c r="A30" s="50"/>
      <c r="B30" s="81"/>
      <c r="C30" s="80"/>
      <c r="D30" s="79"/>
      <c r="E30" s="47"/>
      <c r="F30" s="84"/>
      <c r="G30" s="84"/>
      <c r="H30" s="83"/>
      <c r="I30" s="82"/>
      <c r="J30" s="44"/>
      <c r="K30" s="44"/>
      <c r="L30" s="44"/>
      <c r="M30" s="44"/>
      <c r="N30" s="44"/>
      <c r="O30" s="44"/>
      <c r="P30" s="44"/>
      <c r="Q30" s="44"/>
      <c r="R30" s="44"/>
      <c r="S30" s="42"/>
      <c r="T30" s="42"/>
      <c r="U30" s="42"/>
      <c r="V30" s="74"/>
      <c r="W30" s="85"/>
      <c r="X30" s="73" t="s">
        <v>50</v>
      </c>
    </row>
    <row r="31" spans="1:24" ht="42.75" customHeight="1" x14ac:dyDescent="0.2">
      <c r="A31" s="50"/>
      <c r="B31" s="81"/>
      <c r="C31" s="80"/>
      <c r="D31" s="79"/>
      <c r="E31" s="47"/>
      <c r="F31" s="84"/>
      <c r="G31" s="84"/>
      <c r="H31" s="83"/>
      <c r="I31" s="82"/>
      <c r="J31" s="44"/>
      <c r="K31" s="44"/>
      <c r="L31" s="44"/>
      <c r="M31" s="44"/>
      <c r="N31" s="44"/>
      <c r="O31" s="44"/>
      <c r="P31" s="44"/>
      <c r="Q31" s="44"/>
      <c r="R31" s="44"/>
      <c r="S31" s="42"/>
      <c r="T31" s="42"/>
      <c r="U31" s="42"/>
      <c r="V31" s="74"/>
      <c r="W31" s="74"/>
      <c r="X31" s="75" t="s">
        <v>49</v>
      </c>
    </row>
    <row r="32" spans="1:24" ht="155.25" customHeight="1" x14ac:dyDescent="0.2">
      <c r="A32" s="50"/>
      <c r="B32" s="81"/>
      <c r="C32" s="80"/>
      <c r="D32" s="79"/>
      <c r="E32" s="78"/>
      <c r="F32" s="77"/>
      <c r="G32" s="77"/>
      <c r="H32" s="76"/>
      <c r="I32" s="72"/>
      <c r="J32" s="33"/>
      <c r="K32" s="33"/>
      <c r="L32" s="33"/>
      <c r="M32" s="33"/>
      <c r="N32" s="33"/>
      <c r="O32" s="33"/>
      <c r="P32" s="33"/>
      <c r="Q32" s="33"/>
      <c r="R32" s="33"/>
      <c r="S32" s="71"/>
      <c r="T32" s="70"/>
      <c r="U32" s="70"/>
      <c r="V32" s="75"/>
      <c r="W32" s="74" t="s">
        <v>48</v>
      </c>
      <c r="X32" s="73" t="s">
        <v>47</v>
      </c>
    </row>
    <row r="33" spans="1:24" ht="19.5" x14ac:dyDescent="0.25">
      <c r="A33" s="50"/>
      <c r="B33" s="50" t="s">
        <v>46</v>
      </c>
      <c r="C33" s="39"/>
      <c r="D33" s="39"/>
      <c r="E33" s="30"/>
      <c r="F33" s="35"/>
      <c r="G33" s="34"/>
      <c r="H33" s="34"/>
      <c r="I33" s="72"/>
      <c r="J33" s="33"/>
      <c r="K33" s="33"/>
      <c r="L33" s="33"/>
      <c r="M33" s="33"/>
      <c r="N33" s="33"/>
      <c r="O33" s="33"/>
      <c r="P33" s="33"/>
      <c r="Q33" s="33"/>
      <c r="R33" s="33"/>
      <c r="S33" s="71"/>
      <c r="T33" s="70"/>
      <c r="U33" s="70"/>
      <c r="V33" s="29"/>
      <c r="W33" s="29"/>
      <c r="X33" s="29"/>
    </row>
    <row r="34" spans="1:24" ht="105" x14ac:dyDescent="0.2">
      <c r="A34" s="50"/>
      <c r="B34" s="38">
        <v>8</v>
      </c>
      <c r="C34" s="34" t="s">
        <v>4</v>
      </c>
      <c r="D34" s="63">
        <v>1</v>
      </c>
      <c r="E34" s="47" t="s">
        <v>45</v>
      </c>
      <c r="F34" s="46">
        <v>15385</v>
      </c>
      <c r="G34" s="46">
        <v>15385</v>
      </c>
      <c r="H34" s="42">
        <f>SUM(J34:U34)</f>
        <v>3979</v>
      </c>
      <c r="I34" s="68">
        <f>H34/F34*100</f>
        <v>25.862853428664284</v>
      </c>
      <c r="J34" s="44">
        <v>80</v>
      </c>
      <c r="K34" s="44">
        <v>196</v>
      </c>
      <c r="L34" s="44">
        <v>238</v>
      </c>
      <c r="M34" s="44">
        <v>350</v>
      </c>
      <c r="N34" s="44">
        <v>672</v>
      </c>
      <c r="O34" s="44">
        <v>455</v>
      </c>
      <c r="P34" s="44">
        <v>358</v>
      </c>
      <c r="Q34" s="44">
        <v>703</v>
      </c>
      <c r="R34" s="44">
        <v>324</v>
      </c>
      <c r="S34" s="42">
        <v>246</v>
      </c>
      <c r="T34" s="42">
        <v>357</v>
      </c>
      <c r="U34" s="42">
        <v>0</v>
      </c>
      <c r="V34" s="66" t="s">
        <v>42</v>
      </c>
      <c r="W34" s="67" t="s">
        <v>41</v>
      </c>
      <c r="X34" s="66" t="s">
        <v>40</v>
      </c>
    </row>
    <row r="35" spans="1:24" ht="105" x14ac:dyDescent="0.2">
      <c r="A35" s="39"/>
      <c r="B35" s="38" t="s">
        <v>44</v>
      </c>
      <c r="C35" s="69" t="s">
        <v>3</v>
      </c>
      <c r="D35" s="63">
        <v>1</v>
      </c>
      <c r="E35" s="47" t="s">
        <v>43</v>
      </c>
      <c r="F35" s="55">
        <v>1025</v>
      </c>
      <c r="G35" s="55">
        <v>1025</v>
      </c>
      <c r="H35" s="42">
        <f>SUM(J35:U35)</f>
        <v>957</v>
      </c>
      <c r="I35" s="68">
        <f>H35/F35*100</f>
        <v>93.365853658536594</v>
      </c>
      <c r="J35" s="44">
        <v>33</v>
      </c>
      <c r="K35" s="44">
        <v>78</v>
      </c>
      <c r="L35" s="44">
        <v>90</v>
      </c>
      <c r="M35" s="44">
        <v>58</v>
      </c>
      <c r="N35" s="44">
        <v>112</v>
      </c>
      <c r="O35" s="44">
        <v>104</v>
      </c>
      <c r="P35" s="44">
        <v>134</v>
      </c>
      <c r="Q35" s="44">
        <v>97</v>
      </c>
      <c r="R35" s="44">
        <v>44</v>
      </c>
      <c r="S35" s="44">
        <v>92</v>
      </c>
      <c r="T35" s="44">
        <v>68</v>
      </c>
      <c r="U35" s="44">
        <v>47</v>
      </c>
      <c r="V35" s="66" t="s">
        <v>42</v>
      </c>
      <c r="W35" s="67" t="s">
        <v>41</v>
      </c>
      <c r="X35" s="66" t="s">
        <v>40</v>
      </c>
    </row>
    <row r="36" spans="1:24" ht="19.5" x14ac:dyDescent="0.25">
      <c r="A36" s="39"/>
      <c r="B36" s="65" t="s">
        <v>39</v>
      </c>
      <c r="C36" s="65"/>
      <c r="D36" s="65"/>
      <c r="E36" s="30"/>
      <c r="F36" s="30"/>
      <c r="G36" s="30"/>
      <c r="H36" s="30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57"/>
      <c r="U36" s="30"/>
      <c r="V36" s="29"/>
      <c r="W36" s="29"/>
      <c r="X36" s="29"/>
    </row>
    <row r="37" spans="1:24" ht="168.75" customHeight="1" x14ac:dyDescent="0.2">
      <c r="A37" s="39"/>
      <c r="B37" s="38">
        <v>10</v>
      </c>
      <c r="C37" s="64" t="s">
        <v>2</v>
      </c>
      <c r="D37" s="63">
        <v>1</v>
      </c>
      <c r="E37" s="47" t="s">
        <v>38</v>
      </c>
      <c r="F37" s="55">
        <v>125</v>
      </c>
      <c r="G37" s="55">
        <v>125</v>
      </c>
      <c r="H37" s="55">
        <v>114</v>
      </c>
      <c r="I37" s="62">
        <f>H37/F37*100</f>
        <v>91.2</v>
      </c>
      <c r="J37" s="44">
        <v>6</v>
      </c>
      <c r="K37" s="44">
        <v>12</v>
      </c>
      <c r="L37" s="44">
        <v>8</v>
      </c>
      <c r="M37" s="44">
        <v>9</v>
      </c>
      <c r="N37" s="44">
        <v>10</v>
      </c>
      <c r="O37" s="44">
        <v>10</v>
      </c>
      <c r="P37" s="44">
        <v>12</v>
      </c>
      <c r="Q37" s="44">
        <v>18</v>
      </c>
      <c r="R37" s="44">
        <v>10</v>
      </c>
      <c r="S37" s="44">
        <v>8</v>
      </c>
      <c r="T37" s="44">
        <v>12</v>
      </c>
      <c r="U37" s="44">
        <v>5</v>
      </c>
      <c r="V37" s="61" t="s">
        <v>37</v>
      </c>
      <c r="W37" s="61" t="s">
        <v>36</v>
      </c>
      <c r="X37" s="61" t="s">
        <v>35</v>
      </c>
    </row>
    <row r="38" spans="1:24" ht="15.75" customHeight="1" x14ac:dyDescent="0.25">
      <c r="A38" s="39"/>
      <c r="B38" s="38"/>
      <c r="C38" s="51"/>
      <c r="D38" s="38"/>
      <c r="E38" s="30"/>
      <c r="F38" s="30"/>
      <c r="G38" s="30"/>
      <c r="H38" s="30"/>
      <c r="I38" s="30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57"/>
      <c r="U38" s="30"/>
      <c r="V38" s="29"/>
      <c r="W38" s="29"/>
      <c r="X38" s="29"/>
    </row>
    <row r="39" spans="1:24" ht="19.5" x14ac:dyDescent="0.25">
      <c r="A39" s="60" t="s">
        <v>34</v>
      </c>
      <c r="B39" s="38"/>
      <c r="C39" s="51"/>
      <c r="D39" s="38"/>
      <c r="E39" s="30"/>
      <c r="F39" s="59"/>
      <c r="G39" s="59"/>
      <c r="H39" s="59"/>
      <c r="I39" s="59"/>
      <c r="J39" s="33"/>
      <c r="K39" s="33"/>
      <c r="L39" s="33"/>
      <c r="M39" s="33"/>
      <c r="N39" s="33"/>
      <c r="O39" s="33"/>
      <c r="P39" s="33"/>
      <c r="Q39" s="33"/>
      <c r="R39" s="33"/>
      <c r="S39" s="32"/>
      <c r="T39" s="31"/>
      <c r="U39" s="31"/>
      <c r="V39" s="29"/>
      <c r="W39" s="29"/>
      <c r="X39" s="29"/>
    </row>
    <row r="40" spans="1:24" ht="19.5" x14ac:dyDescent="0.25">
      <c r="A40" s="39"/>
      <c r="B40" s="38"/>
      <c r="C40" s="51"/>
      <c r="D40" s="58"/>
      <c r="E40" s="30"/>
      <c r="F40" s="30"/>
      <c r="G40" s="30"/>
      <c r="H40" s="30"/>
      <c r="I40" s="30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57"/>
      <c r="U40" s="30"/>
      <c r="V40" s="29"/>
      <c r="W40" s="29"/>
      <c r="X40" s="29"/>
    </row>
    <row r="41" spans="1:24" ht="19.5" x14ac:dyDescent="0.25">
      <c r="A41" s="39"/>
      <c r="B41" s="50" t="s">
        <v>33</v>
      </c>
      <c r="C41" s="39"/>
      <c r="D41" s="39"/>
      <c r="E41" s="30"/>
      <c r="F41" s="35"/>
      <c r="G41" s="35"/>
      <c r="H41" s="35"/>
      <c r="I41" s="35"/>
      <c r="J41" s="33"/>
      <c r="K41" s="33"/>
      <c r="L41" s="33"/>
      <c r="M41" s="33"/>
      <c r="N41" s="33"/>
      <c r="O41" s="33"/>
      <c r="P41" s="33"/>
      <c r="Q41" s="33"/>
      <c r="R41" s="33"/>
      <c r="S41" s="32"/>
      <c r="T41" s="31"/>
      <c r="U41" s="30"/>
      <c r="V41" s="29"/>
      <c r="W41" s="29"/>
      <c r="X41" s="29"/>
    </row>
    <row r="42" spans="1:24" ht="206.25" customHeight="1" x14ac:dyDescent="0.2">
      <c r="A42" s="39"/>
      <c r="B42" s="49">
        <v>11</v>
      </c>
      <c r="C42" s="48" t="s">
        <v>32</v>
      </c>
      <c r="D42" s="56">
        <v>1</v>
      </c>
      <c r="E42" s="47" t="s">
        <v>31</v>
      </c>
      <c r="F42" s="46">
        <v>422</v>
      </c>
      <c r="G42" s="46">
        <v>422</v>
      </c>
      <c r="H42" s="42">
        <f>SUM(J42:U42)</f>
        <v>409</v>
      </c>
      <c r="I42" s="45">
        <f>H42/F42*100</f>
        <v>96.919431279620852</v>
      </c>
      <c r="J42" s="44">
        <v>25</v>
      </c>
      <c r="K42" s="42">
        <v>13</v>
      </c>
      <c r="L42" s="44">
        <v>26</v>
      </c>
      <c r="M42" s="44">
        <v>18</v>
      </c>
      <c r="N42" s="44">
        <v>29</v>
      </c>
      <c r="O42" s="44">
        <v>48</v>
      </c>
      <c r="P42" s="44">
        <v>22</v>
      </c>
      <c r="Q42" s="44">
        <v>4</v>
      </c>
      <c r="R42" s="44">
        <v>39</v>
      </c>
      <c r="S42" s="55">
        <v>26</v>
      </c>
      <c r="T42" s="42">
        <v>110</v>
      </c>
      <c r="U42" s="42">
        <v>49</v>
      </c>
      <c r="V42" s="54" t="s">
        <v>30</v>
      </c>
      <c r="W42" s="53" t="s">
        <v>29</v>
      </c>
      <c r="X42" s="52" t="s">
        <v>28</v>
      </c>
    </row>
    <row r="43" spans="1:24" ht="19.5" x14ac:dyDescent="0.25">
      <c r="A43" s="39"/>
      <c r="B43" s="38"/>
      <c r="C43" s="51"/>
      <c r="D43" s="36"/>
      <c r="E43" s="30"/>
      <c r="F43" s="35"/>
      <c r="G43" s="34"/>
      <c r="H43" s="34"/>
      <c r="I43" s="34"/>
      <c r="J43" s="33"/>
      <c r="K43" s="33"/>
      <c r="L43" s="33"/>
      <c r="M43" s="33"/>
      <c r="N43" s="33"/>
      <c r="O43" s="33"/>
      <c r="P43" s="33"/>
      <c r="Q43" s="33"/>
      <c r="R43" s="33"/>
      <c r="S43" s="32"/>
      <c r="T43" s="31"/>
      <c r="U43" s="30"/>
      <c r="V43" s="29"/>
      <c r="W43" s="29"/>
      <c r="X43" s="29"/>
    </row>
    <row r="44" spans="1:24" ht="19.5" x14ac:dyDescent="0.25">
      <c r="A44" s="39"/>
      <c r="B44" s="50" t="s">
        <v>27</v>
      </c>
      <c r="C44" s="39"/>
      <c r="D44" s="39"/>
      <c r="E44" s="30"/>
      <c r="F44" s="35"/>
      <c r="G44" s="34"/>
      <c r="H44" s="34"/>
      <c r="I44" s="34"/>
      <c r="J44" s="33"/>
      <c r="K44" s="33"/>
      <c r="L44" s="33"/>
      <c r="M44" s="33"/>
      <c r="N44" s="33"/>
      <c r="O44" s="33"/>
      <c r="P44" s="33"/>
      <c r="Q44" s="33"/>
      <c r="R44" s="33"/>
      <c r="S44" s="32"/>
      <c r="T44" s="31"/>
      <c r="U44" s="30"/>
      <c r="V44" s="29"/>
      <c r="W44" s="29"/>
      <c r="X44" s="29"/>
    </row>
    <row r="45" spans="1:24" ht="149.25" customHeight="1" x14ac:dyDescent="0.2">
      <c r="A45" s="39"/>
      <c r="B45" s="49">
        <v>12</v>
      </c>
      <c r="C45" s="48" t="s">
        <v>26</v>
      </c>
      <c r="D45" s="36">
        <v>1</v>
      </c>
      <c r="E45" s="47" t="s">
        <v>25</v>
      </c>
      <c r="F45" s="46">
        <v>898</v>
      </c>
      <c r="G45" s="46">
        <v>898</v>
      </c>
      <c r="H45" s="42">
        <f>SUM(J45:U45)</f>
        <v>691</v>
      </c>
      <c r="I45" s="45">
        <f>H45/F45*100</f>
        <v>76.948775055679292</v>
      </c>
      <c r="J45" s="44">
        <v>33</v>
      </c>
      <c r="K45" s="42">
        <v>64</v>
      </c>
      <c r="L45" s="44">
        <v>55</v>
      </c>
      <c r="M45" s="44">
        <v>47</v>
      </c>
      <c r="N45" s="44">
        <v>56</v>
      </c>
      <c r="O45" s="44">
        <v>64</v>
      </c>
      <c r="P45" s="44">
        <v>23</v>
      </c>
      <c r="Q45" s="44">
        <v>60</v>
      </c>
      <c r="R45" s="43">
        <v>82</v>
      </c>
      <c r="S45" s="43">
        <v>64</v>
      </c>
      <c r="T45" s="42">
        <v>72</v>
      </c>
      <c r="U45" s="42">
        <v>71</v>
      </c>
      <c r="V45" s="41" t="s">
        <v>24</v>
      </c>
      <c r="W45" s="40" t="s">
        <v>23</v>
      </c>
      <c r="X45" s="40" t="s">
        <v>22</v>
      </c>
    </row>
    <row r="46" spans="1:24" ht="19.5" x14ac:dyDescent="0.25">
      <c r="A46" s="39"/>
      <c r="B46" s="38"/>
      <c r="C46" s="37"/>
      <c r="D46" s="36"/>
      <c r="E46" s="30"/>
      <c r="F46" s="35"/>
      <c r="G46" s="34"/>
      <c r="H46" s="34"/>
      <c r="I46" s="34"/>
      <c r="J46" s="33"/>
      <c r="K46" s="33"/>
      <c r="L46" s="33"/>
      <c r="M46" s="33"/>
      <c r="N46" s="33"/>
      <c r="O46" s="33"/>
      <c r="P46" s="33"/>
      <c r="Q46" s="33"/>
      <c r="R46" s="33"/>
      <c r="S46" s="32"/>
      <c r="T46" s="31"/>
      <c r="U46" s="30"/>
      <c r="V46" s="29"/>
      <c r="W46" s="29"/>
      <c r="X46" s="29"/>
    </row>
    <row r="47" spans="1:24" ht="19.5" x14ac:dyDescent="0.25">
      <c r="A47" s="177"/>
      <c r="B47" s="178"/>
      <c r="C47" s="179"/>
      <c r="D47" s="180"/>
      <c r="E47" s="181"/>
      <c r="F47" s="182"/>
      <c r="G47" s="183"/>
      <c r="H47" s="183"/>
      <c r="I47" s="183"/>
      <c r="J47" s="184"/>
      <c r="K47" s="184"/>
      <c r="L47" s="184"/>
      <c r="M47" s="184"/>
      <c r="N47" s="184"/>
      <c r="O47" s="184"/>
      <c r="P47" s="184"/>
      <c r="Q47" s="184"/>
      <c r="R47" s="184"/>
      <c r="S47" s="185"/>
      <c r="T47" s="186"/>
      <c r="U47" s="181"/>
      <c r="V47" s="187"/>
      <c r="W47" s="187"/>
      <c r="X47" s="187"/>
    </row>
    <row r="48" spans="1:24" ht="19.5" x14ac:dyDescent="0.25">
      <c r="A48" s="177"/>
      <c r="B48" s="178"/>
      <c r="C48" s="179"/>
      <c r="D48" s="180"/>
      <c r="E48" s="181"/>
      <c r="F48" s="182"/>
      <c r="G48" s="183"/>
      <c r="H48" s="183"/>
      <c r="I48" s="183"/>
      <c r="J48" s="184"/>
      <c r="K48" s="184"/>
      <c r="L48" s="184"/>
      <c r="M48" s="184"/>
      <c r="N48" s="184"/>
      <c r="O48" s="184"/>
      <c r="P48" s="184"/>
      <c r="Q48" s="184"/>
      <c r="R48" s="184"/>
      <c r="S48" s="185"/>
      <c r="T48" s="186"/>
      <c r="U48" s="181"/>
      <c r="V48" s="187"/>
      <c r="W48" s="187"/>
      <c r="X48" s="187"/>
    </row>
    <row r="49" spans="1:24" ht="19.5" x14ac:dyDescent="0.25">
      <c r="A49" s="177"/>
      <c r="B49" s="178"/>
      <c r="C49" s="179"/>
      <c r="D49" s="180"/>
      <c r="E49" s="181"/>
      <c r="F49" s="182"/>
      <c r="G49" s="183"/>
      <c r="H49" s="183"/>
      <c r="I49" s="183"/>
      <c r="J49" s="184"/>
      <c r="K49" s="184"/>
      <c r="L49" s="184"/>
      <c r="M49" s="184"/>
      <c r="N49" s="184"/>
      <c r="O49" s="184"/>
      <c r="P49" s="184"/>
      <c r="Q49" s="184"/>
      <c r="R49" s="184"/>
      <c r="S49" s="185"/>
      <c r="T49" s="186"/>
      <c r="U49" s="181"/>
      <c r="V49" s="187"/>
      <c r="W49" s="187"/>
      <c r="X49" s="187"/>
    </row>
    <row r="50" spans="1:24" ht="19.5" x14ac:dyDescent="0.25">
      <c r="A50" s="177"/>
      <c r="B50" s="178"/>
      <c r="C50" s="179"/>
      <c r="D50" s="180"/>
      <c r="E50" s="181"/>
      <c r="F50" s="182"/>
      <c r="G50" s="183"/>
      <c r="H50" s="183"/>
      <c r="I50" s="183"/>
      <c r="J50" s="184"/>
      <c r="K50" s="184"/>
      <c r="L50" s="184"/>
      <c r="M50" s="184"/>
      <c r="N50" s="184"/>
      <c r="O50" s="184"/>
      <c r="P50" s="184"/>
      <c r="Q50" s="184"/>
      <c r="R50" s="184"/>
      <c r="S50" s="185"/>
      <c r="T50" s="186"/>
      <c r="U50" s="181"/>
      <c r="V50" s="187"/>
      <c r="W50" s="187"/>
      <c r="X50" s="187"/>
    </row>
    <row r="51" spans="1:24" ht="19.5" x14ac:dyDescent="0.25">
      <c r="A51" s="177"/>
      <c r="B51" s="178"/>
      <c r="C51" s="179"/>
      <c r="D51" s="180"/>
      <c r="E51" s="181"/>
      <c r="F51" s="182"/>
      <c r="G51" s="183"/>
      <c r="H51" s="183"/>
      <c r="I51" s="183"/>
      <c r="J51" s="184"/>
      <c r="K51" s="184"/>
      <c r="L51" s="184"/>
      <c r="M51" s="184"/>
      <c r="N51" s="184"/>
      <c r="O51" s="184"/>
      <c r="P51" s="184"/>
      <c r="Q51" s="184"/>
      <c r="R51" s="184"/>
      <c r="S51" s="185"/>
      <c r="T51" s="186"/>
      <c r="U51" s="181"/>
      <c r="V51" s="187"/>
      <c r="W51" s="187"/>
      <c r="X51" s="187"/>
    </row>
    <row r="52" spans="1:24" ht="19.5" x14ac:dyDescent="0.25">
      <c r="A52" s="177"/>
      <c r="B52" s="178"/>
      <c r="C52" s="179"/>
      <c r="D52" s="180"/>
      <c r="E52" s="181"/>
      <c r="F52" s="182"/>
      <c r="G52" s="183"/>
      <c r="H52" s="183"/>
      <c r="I52" s="183"/>
      <c r="J52" s="184"/>
      <c r="K52" s="184"/>
      <c r="L52" s="184"/>
      <c r="M52" s="184"/>
      <c r="N52" s="184"/>
      <c r="O52" s="184"/>
      <c r="P52" s="184"/>
      <c r="Q52" s="184"/>
      <c r="R52" s="184"/>
      <c r="S52" s="185"/>
      <c r="T52" s="186"/>
      <c r="U52" s="181"/>
      <c r="V52" s="187"/>
      <c r="W52" s="187"/>
      <c r="X52" s="187"/>
    </row>
    <row r="53" spans="1:24" ht="19.5" x14ac:dyDescent="0.25">
      <c r="A53" s="177"/>
      <c r="B53" s="178"/>
      <c r="C53" s="179"/>
      <c r="D53" s="180"/>
      <c r="E53" s="181"/>
      <c r="F53" s="182"/>
      <c r="G53" s="183"/>
      <c r="H53" s="183"/>
      <c r="I53" s="183"/>
      <c r="J53" s="184"/>
      <c r="K53" s="184"/>
      <c r="L53" s="184"/>
      <c r="M53" s="184"/>
      <c r="N53" s="184"/>
      <c r="O53" s="184"/>
      <c r="P53" s="184"/>
      <c r="Q53" s="184"/>
      <c r="R53" s="184"/>
      <c r="S53" s="185"/>
      <c r="T53" s="186"/>
      <c r="U53" s="181"/>
      <c r="V53" s="187"/>
      <c r="W53" s="187"/>
      <c r="X53" s="187"/>
    </row>
    <row r="54" spans="1:24" ht="19.5" x14ac:dyDescent="0.25">
      <c r="A54" s="177"/>
      <c r="B54" s="178"/>
      <c r="C54" s="179"/>
      <c r="D54" s="180"/>
      <c r="E54" s="181"/>
      <c r="F54" s="182"/>
      <c r="G54" s="183"/>
      <c r="H54" s="183"/>
      <c r="I54" s="183"/>
      <c r="J54" s="184"/>
      <c r="K54" s="184"/>
      <c r="L54" s="184"/>
      <c r="M54" s="184"/>
      <c r="N54" s="184"/>
      <c r="O54" s="184"/>
      <c r="P54" s="184"/>
      <c r="Q54" s="184"/>
      <c r="R54" s="184"/>
      <c r="S54" s="185"/>
      <c r="T54" s="186"/>
      <c r="U54" s="181"/>
      <c r="V54" s="187"/>
      <c r="W54" s="187"/>
      <c r="X54" s="187"/>
    </row>
    <row r="55" spans="1:24" ht="19.5" x14ac:dyDescent="0.25">
      <c r="A55" s="177"/>
      <c r="B55" s="178"/>
      <c r="C55" s="179"/>
      <c r="D55" s="180"/>
      <c r="E55" s="181"/>
      <c r="F55" s="182"/>
      <c r="G55" s="183"/>
      <c r="H55" s="183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5"/>
      <c r="T55" s="186"/>
      <c r="U55" s="181"/>
      <c r="V55" s="187"/>
      <c r="W55" s="187"/>
      <c r="X55" s="187"/>
    </row>
    <row r="56" spans="1:24" ht="19.5" x14ac:dyDescent="0.25">
      <c r="A56" s="177"/>
      <c r="B56" s="178"/>
      <c r="C56" s="179"/>
      <c r="D56" s="180"/>
      <c r="E56" s="181"/>
      <c r="F56" s="182"/>
      <c r="G56" s="183"/>
      <c r="H56" s="183"/>
      <c r="I56" s="183"/>
      <c r="J56" s="184"/>
      <c r="K56" s="184"/>
      <c r="L56" s="184"/>
      <c r="M56" s="184"/>
      <c r="N56" s="184"/>
      <c r="O56" s="184"/>
      <c r="P56" s="184"/>
      <c r="Q56" s="184"/>
      <c r="R56" s="184"/>
      <c r="S56" s="185"/>
      <c r="T56" s="186"/>
      <c r="U56" s="181"/>
      <c r="V56" s="187"/>
      <c r="W56" s="187"/>
      <c r="X56" s="187"/>
    </row>
    <row r="57" spans="1:24" ht="19.5" x14ac:dyDescent="0.25">
      <c r="A57" s="177"/>
      <c r="B57" s="178"/>
      <c r="C57" s="179"/>
      <c r="D57" s="180"/>
      <c r="E57" s="181"/>
      <c r="F57" s="182"/>
      <c r="G57" s="183"/>
      <c r="H57" s="183"/>
      <c r="I57" s="183"/>
      <c r="J57" s="184"/>
      <c r="K57" s="184"/>
      <c r="L57" s="184"/>
      <c r="M57" s="184"/>
      <c r="N57" s="184"/>
      <c r="O57" s="184"/>
      <c r="P57" s="184"/>
      <c r="Q57" s="184"/>
      <c r="R57" s="184"/>
      <c r="S57" s="185"/>
      <c r="T57" s="186"/>
      <c r="U57" s="181"/>
      <c r="V57" s="187"/>
      <c r="W57" s="187"/>
      <c r="X57" s="187"/>
    </row>
    <row r="58" spans="1:24" ht="19.5" x14ac:dyDescent="0.25">
      <c r="A58" s="177"/>
      <c r="B58" s="178"/>
      <c r="C58" s="179"/>
      <c r="D58" s="180"/>
      <c r="E58" s="181"/>
      <c r="F58" s="182"/>
      <c r="G58" s="183"/>
      <c r="H58" s="183"/>
      <c r="I58" s="183"/>
      <c r="J58" s="184"/>
      <c r="K58" s="184"/>
      <c r="L58" s="184"/>
      <c r="M58" s="184"/>
      <c r="N58" s="184"/>
      <c r="O58" s="184"/>
      <c r="P58" s="184"/>
      <c r="Q58" s="184"/>
      <c r="R58" s="184"/>
      <c r="S58" s="185"/>
      <c r="T58" s="186"/>
      <c r="U58" s="181"/>
      <c r="V58" s="187"/>
      <c r="W58" s="187"/>
      <c r="X58" s="187"/>
    </row>
    <row r="59" spans="1:24" ht="19.5" x14ac:dyDescent="0.25">
      <c r="A59" s="177"/>
      <c r="B59" s="178"/>
      <c r="C59" s="179"/>
      <c r="D59" s="180"/>
      <c r="E59" s="181"/>
      <c r="F59" s="182"/>
      <c r="G59" s="183"/>
      <c r="H59" s="183"/>
      <c r="I59" s="183"/>
      <c r="J59" s="184"/>
      <c r="K59" s="184"/>
      <c r="L59" s="184"/>
      <c r="M59" s="184"/>
      <c r="N59" s="184"/>
      <c r="O59" s="184"/>
      <c r="P59" s="184"/>
      <c r="Q59" s="184"/>
      <c r="R59" s="184"/>
      <c r="S59" s="185"/>
      <c r="T59" s="186"/>
      <c r="U59" s="181"/>
      <c r="V59" s="187"/>
      <c r="W59" s="187"/>
      <c r="X59" s="187"/>
    </row>
    <row r="60" spans="1:24" x14ac:dyDescent="0.2">
      <c r="A60" s="28"/>
      <c r="B60" s="27"/>
      <c r="C60" s="26"/>
      <c r="D60" s="25"/>
      <c r="E60" s="21"/>
      <c r="F60" s="24"/>
      <c r="G60" s="24"/>
      <c r="H60" s="2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2"/>
      <c r="T60" s="21"/>
      <c r="U60" s="21"/>
    </row>
    <row r="61" spans="1:24" x14ac:dyDescent="0.2">
      <c r="A61" s="28"/>
      <c r="B61" s="27"/>
      <c r="C61" s="26"/>
      <c r="D61" s="25"/>
      <c r="E61" s="21"/>
      <c r="F61" s="24"/>
      <c r="G61" s="24"/>
      <c r="H61" s="2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2"/>
      <c r="T61" s="21"/>
      <c r="U61" s="21"/>
    </row>
    <row r="62" spans="1:24" x14ac:dyDescent="0.2">
      <c r="C62" s="20" t="s">
        <v>21</v>
      </c>
      <c r="D62" s="20"/>
      <c r="F62" s="19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4" x14ac:dyDescent="0.2">
      <c r="C63" s="17" t="s">
        <v>20</v>
      </c>
      <c r="D63" s="16" t="s">
        <v>19</v>
      </c>
    </row>
    <row r="64" spans="1:24" ht="30" x14ac:dyDescent="0.2">
      <c r="C64" s="17" t="s">
        <v>18</v>
      </c>
      <c r="D64" s="16" t="s">
        <v>17</v>
      </c>
    </row>
    <row r="65" spans="3:5" ht="30" x14ac:dyDescent="0.2">
      <c r="C65" s="15" t="s">
        <v>16</v>
      </c>
      <c r="D65" s="14" t="s">
        <v>15</v>
      </c>
    </row>
    <row r="66" spans="3:5" x14ac:dyDescent="0.2">
      <c r="C66" s="175"/>
      <c r="D66" s="176"/>
    </row>
    <row r="67" spans="3:5" x14ac:dyDescent="0.2">
      <c r="C67" s="175"/>
      <c r="D67" s="176"/>
    </row>
    <row r="68" spans="3:5" x14ac:dyDescent="0.2">
      <c r="C68" s="175"/>
      <c r="D68" s="176"/>
    </row>
    <row r="69" spans="3:5" x14ac:dyDescent="0.2">
      <c r="C69" s="175"/>
      <c r="D69" s="176"/>
    </row>
    <row r="70" spans="3:5" x14ac:dyDescent="0.2">
      <c r="C70" s="175"/>
      <c r="D70" s="176"/>
    </row>
    <row r="71" spans="3:5" x14ac:dyDescent="0.2">
      <c r="C71" s="175"/>
      <c r="D71" s="176"/>
    </row>
    <row r="72" spans="3:5" x14ac:dyDescent="0.2">
      <c r="C72" s="175"/>
      <c r="D72" s="176"/>
    </row>
    <row r="73" spans="3:5" x14ac:dyDescent="0.2">
      <c r="C73" s="175"/>
      <c r="D73" s="176"/>
    </row>
    <row r="74" spans="3:5" x14ac:dyDescent="0.2">
      <c r="C74" s="175"/>
      <c r="D74" s="176"/>
    </row>
    <row r="75" spans="3:5" x14ac:dyDescent="0.2">
      <c r="C75" s="175"/>
      <c r="D75" s="176"/>
    </row>
    <row r="80" spans="3:5" ht="15.75" x14ac:dyDescent="0.25">
      <c r="C80" s="13" t="s">
        <v>14</v>
      </c>
      <c r="D80" s="12" t="s">
        <v>13</v>
      </c>
      <c r="E80" s="12" t="s">
        <v>12</v>
      </c>
    </row>
    <row r="81" spans="3:5" ht="25.5" x14ac:dyDescent="0.2">
      <c r="C81" s="8" t="s">
        <v>11</v>
      </c>
      <c r="D81" s="3">
        <v>100</v>
      </c>
      <c r="E81" s="11">
        <v>81</v>
      </c>
    </row>
    <row r="82" spans="3:5" ht="38.25" x14ac:dyDescent="0.2">
      <c r="C82" s="8" t="s">
        <v>10</v>
      </c>
      <c r="D82" s="3">
        <v>100</v>
      </c>
      <c r="E82" s="5">
        <v>69</v>
      </c>
    </row>
    <row r="83" spans="3:5" ht="25.5" x14ac:dyDescent="0.2">
      <c r="C83" s="10" t="s">
        <v>9</v>
      </c>
      <c r="D83" s="3">
        <v>100</v>
      </c>
      <c r="E83" s="5">
        <v>85</v>
      </c>
    </row>
    <row r="84" spans="3:5" ht="25.5" x14ac:dyDescent="0.2">
      <c r="C84" s="8" t="s">
        <v>8</v>
      </c>
      <c r="D84" s="3">
        <v>100</v>
      </c>
      <c r="E84" s="7">
        <v>87</v>
      </c>
    </row>
    <row r="85" spans="3:5" ht="38.25" x14ac:dyDescent="0.2">
      <c r="C85" s="9" t="s">
        <v>7</v>
      </c>
      <c r="D85" s="3">
        <v>100</v>
      </c>
      <c r="E85" s="7">
        <v>70</v>
      </c>
    </row>
    <row r="86" spans="3:5" ht="38.25" x14ac:dyDescent="0.2">
      <c r="C86" s="8" t="s">
        <v>6</v>
      </c>
      <c r="D86" s="3">
        <v>100</v>
      </c>
      <c r="E86" s="7">
        <v>30</v>
      </c>
    </row>
    <row r="87" spans="3:5" ht="25.5" x14ac:dyDescent="0.2">
      <c r="C87" s="6" t="s">
        <v>5</v>
      </c>
      <c r="D87" s="3">
        <v>100</v>
      </c>
      <c r="E87" s="5">
        <v>86</v>
      </c>
    </row>
    <row r="88" spans="3:5" ht="25.5" x14ac:dyDescent="0.2">
      <c r="C88" s="6" t="s">
        <v>4</v>
      </c>
      <c r="D88" s="3">
        <v>100</v>
      </c>
      <c r="E88" s="5">
        <v>26</v>
      </c>
    </row>
    <row r="89" spans="3:5" ht="25.5" x14ac:dyDescent="0.2">
      <c r="C89" s="6" t="s">
        <v>3</v>
      </c>
      <c r="D89" s="3">
        <v>100</v>
      </c>
      <c r="E89" s="5">
        <v>93</v>
      </c>
    </row>
    <row r="90" spans="3:5" ht="25.5" x14ac:dyDescent="0.2">
      <c r="C90" s="6" t="s">
        <v>2</v>
      </c>
      <c r="D90" s="3">
        <v>100</v>
      </c>
      <c r="E90" s="5">
        <v>91</v>
      </c>
    </row>
    <row r="91" spans="3:5" ht="25.5" x14ac:dyDescent="0.2">
      <c r="C91" s="6" t="s">
        <v>1</v>
      </c>
      <c r="D91" s="3">
        <v>100</v>
      </c>
      <c r="E91" s="5">
        <v>97</v>
      </c>
    </row>
    <row r="92" spans="3:5" ht="45" x14ac:dyDescent="0.25">
      <c r="C92" s="4" t="s">
        <v>0</v>
      </c>
      <c r="D92" s="3">
        <v>100</v>
      </c>
      <c r="E92" s="2">
        <v>77</v>
      </c>
    </row>
  </sheetData>
  <mergeCells count="19">
    <mergeCell ref="A1:U1"/>
    <mergeCell ref="A2:X2"/>
    <mergeCell ref="A4:A5"/>
    <mergeCell ref="B4:C5"/>
    <mergeCell ref="D4:D5"/>
    <mergeCell ref="E4:E5"/>
    <mergeCell ref="B28:E28"/>
    <mergeCell ref="B15:D15"/>
    <mergeCell ref="B22:G22"/>
    <mergeCell ref="W4:W5"/>
    <mergeCell ref="X4:X5"/>
    <mergeCell ref="B6:C6"/>
    <mergeCell ref="A7:C7"/>
    <mergeCell ref="J4:U4"/>
    <mergeCell ref="V4:V5"/>
    <mergeCell ref="F4:F5"/>
    <mergeCell ref="G4:G5"/>
    <mergeCell ref="H4:H5"/>
    <mergeCell ref="I4:I5"/>
  </mergeCells>
  <pageMargins left="0.70866141732283505" right="0.70866141732283505" top="0.74803149606299202" bottom="0.74803149606299202" header="0.31496062992126" footer="0.31496062992126"/>
  <pageSetup paperSize="5" scale="44" orientation="landscape" horizontalDpi="0" verticalDpi="0" r:id="rId1"/>
  <rowBreaks count="2" manualBreakCount="2">
    <brk id="31" max="23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SPM PKM. SUTOJAYAN 2021</vt:lpstr>
      <vt:lpstr>Sheet1</vt:lpstr>
      <vt:lpstr>' SPM PKM. SUTOJAYAN 2021'!Print_Titles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2022-04-06T06:35:02Z</cp:lastPrinted>
  <dcterms:created xsi:type="dcterms:W3CDTF">2015-06-05T18:17:20Z</dcterms:created>
  <dcterms:modified xsi:type="dcterms:W3CDTF">2022-04-06T06:36:22Z</dcterms:modified>
</cp:coreProperties>
</file>